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БЮДЖЕТЫ\Бюджет на 2021 год\Бюджет на 2021 № 48-МПА от 11.12.2020\"/>
    </mc:Choice>
  </mc:AlternateContent>
  <xr:revisionPtr revIDLastSave="0" documentId="13_ncr:1_{5800E950-5F8B-482C-8898-31ADA9064436}" xr6:coauthVersionLast="41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Пр 13" sheetId="5" r:id="rId1"/>
  </sheets>
  <definedNames>
    <definedName name="_xlnm._FilterDatabase" localSheetId="0" hidden="1">'Пр 13'!$A$12:$J$418</definedName>
    <definedName name="Excel_BuiltIn__FilterDatabase_1">#REF!</definedName>
  </definedNames>
  <calcPr calcId="191029"/>
</workbook>
</file>

<file path=xl/calcChain.xml><?xml version="1.0" encoding="utf-8"?>
<calcChain xmlns="http://schemas.openxmlformats.org/spreadsheetml/2006/main">
  <c r="G429" i="5" l="1"/>
  <c r="G14" i="5"/>
  <c r="G65" i="5" l="1"/>
  <c r="G71" i="5"/>
  <c r="G72" i="5"/>
  <c r="G393" i="5" l="1"/>
  <c r="G394" i="5"/>
  <c r="G384" i="5"/>
  <c r="G385" i="5"/>
  <c r="G306" i="5"/>
  <c r="G305" i="5" s="1"/>
  <c r="G300" i="5"/>
  <c r="G299" i="5" s="1"/>
  <c r="G288" i="5"/>
  <c r="G287" i="5" s="1"/>
  <c r="G200" i="5"/>
  <c r="G199" i="5" s="1"/>
  <c r="G192" i="5" s="1"/>
  <c r="G196" i="5"/>
  <c r="G197" i="5"/>
  <c r="G194" i="5"/>
  <c r="G193" i="5" s="1"/>
  <c r="G174" i="5"/>
  <c r="G175" i="5"/>
  <c r="G171" i="5" l="1"/>
  <c r="G170" i="5" s="1"/>
  <c r="G136" i="5"/>
  <c r="G137" i="5"/>
  <c r="G133" i="5"/>
  <c r="G134" i="5"/>
  <c r="G107" i="5"/>
  <c r="G106" i="5" s="1"/>
  <c r="G105" i="5" s="1"/>
  <c r="G108" i="5"/>
  <c r="G78" i="5"/>
  <c r="G77" i="5" s="1"/>
  <c r="G168" i="5" l="1"/>
  <c r="G167" i="5" s="1"/>
  <c r="G338" i="5" l="1"/>
  <c r="G337" i="5" s="1"/>
  <c r="G336" i="5" s="1"/>
  <c r="G335" i="5" s="1"/>
  <c r="G126" i="5"/>
  <c r="G91" i="5" l="1"/>
  <c r="G146" i="5"/>
  <c r="G143" i="5"/>
  <c r="G140" i="5"/>
  <c r="G131" i="5"/>
  <c r="G121" i="5"/>
  <c r="G115" i="5"/>
  <c r="G95" i="5"/>
  <c r="G93" i="5"/>
  <c r="G86" i="5"/>
  <c r="G81" i="5"/>
  <c r="G80" i="5" s="1"/>
  <c r="G427" i="5" l="1"/>
  <c r="G425" i="5"/>
  <c r="G423" i="5"/>
  <c r="G250" i="5"/>
  <c r="G422" i="5" l="1"/>
  <c r="G417" i="5" s="1"/>
  <c r="G145" i="5"/>
  <c r="G421" i="5" l="1"/>
  <c r="G420" i="5" s="1"/>
  <c r="G419" i="5" s="1"/>
  <c r="G418" i="5" s="1"/>
  <c r="G152" i="5"/>
  <c r="G151" i="5" s="1"/>
  <c r="G150" i="5" s="1"/>
  <c r="G149" i="5" s="1"/>
  <c r="G148" i="5" s="1"/>
  <c r="G258" i="5" l="1"/>
  <c r="G257" i="5" s="1"/>
  <c r="G182" i="5"/>
  <c r="G181" i="5" s="1"/>
  <c r="G180" i="5" s="1"/>
  <c r="G256" i="5" l="1"/>
  <c r="G142" i="5"/>
  <c r="G139" i="5"/>
  <c r="G404" i="5"/>
  <c r="G403" i="5" s="1"/>
  <c r="G402" i="5" s="1"/>
  <c r="G400" i="5"/>
  <c r="G399" i="5" s="1"/>
  <c r="G252" i="5"/>
  <c r="G249" i="5" s="1"/>
  <c r="G247" i="5"/>
  <c r="G246" i="5" s="1"/>
  <c r="G220" i="5"/>
  <c r="G245" i="5" l="1"/>
  <c r="G244" i="5" s="1"/>
  <c r="G62" i="5"/>
  <c r="G61" i="5" s="1"/>
  <c r="G60" i="5" s="1"/>
  <c r="G190" i="5"/>
  <c r="G189" i="5" s="1"/>
  <c r="G187" i="5"/>
  <c r="G186" i="5" s="1"/>
  <c r="G185" i="5" l="1"/>
  <c r="G184" i="5" s="1"/>
  <c r="G397" i="5" l="1"/>
  <c r="G396" i="5" s="1"/>
  <c r="G392" i="5" s="1"/>
  <c r="G178" i="5"/>
  <c r="G177" i="5" s="1"/>
  <c r="G173" i="5" s="1"/>
  <c r="G75" i="5"/>
  <c r="G74" i="5" s="1"/>
  <c r="G52" i="5"/>
  <c r="G51" i="5" s="1"/>
  <c r="G50" i="5" s="1"/>
  <c r="G388" i="5" l="1"/>
  <c r="G387" i="5" s="1"/>
  <c r="G374" i="5"/>
  <c r="G376" i="5"/>
  <c r="G378" i="5"/>
  <c r="G371" i="5"/>
  <c r="G367" i="5"/>
  <c r="G369" i="5"/>
  <c r="G303" i="5"/>
  <c r="G302" i="5" s="1"/>
  <c r="G282" i="5"/>
  <c r="G281" i="5" s="1"/>
  <c r="G57" i="5"/>
  <c r="G56" i="5" s="1"/>
  <c r="G55" i="5" s="1"/>
  <c r="G54" i="5" s="1"/>
  <c r="G240" i="5"/>
  <c r="G242" i="5"/>
  <c r="G343" i="5"/>
  <c r="G342" i="5" s="1"/>
  <c r="G218" i="5"/>
  <c r="G125" i="5"/>
  <c r="G124" i="5" s="1"/>
  <c r="G123" i="5" s="1"/>
  <c r="G341" i="5" l="1"/>
  <c r="G340" i="5" s="1"/>
  <c r="G217" i="5"/>
  <c r="G216" i="5" s="1"/>
  <c r="G215" i="5" s="1"/>
  <c r="G373" i="5"/>
  <c r="G366" i="5"/>
  <c r="G90" i="5"/>
  <c r="G239" i="5"/>
  <c r="G238" i="5" s="1"/>
  <c r="G237" i="5" s="1"/>
  <c r="G236" i="5" s="1"/>
  <c r="G334" i="5" l="1"/>
  <c r="G333" i="5" s="1"/>
  <c r="G415" i="5"/>
  <c r="G414" i="5" s="1"/>
  <c r="G412" i="5"/>
  <c r="G410" i="5"/>
  <c r="G408" i="5"/>
  <c r="G382" i="5"/>
  <c r="G381" i="5" s="1"/>
  <c r="G380" i="5" s="1"/>
  <c r="G364" i="5"/>
  <c r="G363" i="5" s="1"/>
  <c r="G362" i="5" s="1"/>
  <c r="G357" i="5"/>
  <c r="G356" i="5" s="1"/>
  <c r="G355" i="5" s="1"/>
  <c r="G349" i="5"/>
  <c r="G348" i="5" s="1"/>
  <c r="G347" i="5" s="1"/>
  <c r="G346" i="5" s="1"/>
  <c r="G330" i="5"/>
  <c r="G328" i="5"/>
  <c r="G326" i="5"/>
  <c r="G320" i="5"/>
  <c r="G318" i="5"/>
  <c r="G312" i="5"/>
  <c r="G311" i="5" s="1"/>
  <c r="G310" i="5" s="1"/>
  <c r="G297" i="5"/>
  <c r="G296" i="5" s="1"/>
  <c r="G294" i="5"/>
  <c r="G293" i="5" s="1"/>
  <c r="G291" i="5"/>
  <c r="G290" i="5" s="1"/>
  <c r="G286" i="5" s="1"/>
  <c r="G279" i="5"/>
  <c r="G278" i="5" s="1"/>
  <c r="G276" i="5"/>
  <c r="G275" i="5" s="1"/>
  <c r="G273" i="5"/>
  <c r="G272" i="5" s="1"/>
  <c r="G265" i="5"/>
  <c r="G264" i="5"/>
  <c r="G263" i="5" s="1"/>
  <c r="G262" i="5" s="1"/>
  <c r="G261" i="5" s="1"/>
  <c r="G260" i="5" s="1"/>
  <c r="G234" i="5"/>
  <c r="G233" i="5"/>
  <c r="G232" i="5" s="1"/>
  <c r="G227" i="5"/>
  <c r="G226" i="5" s="1"/>
  <c r="G225" i="5" s="1"/>
  <c r="G224" i="5" s="1"/>
  <c r="G213" i="5"/>
  <c r="G212" i="5" s="1"/>
  <c r="G211" i="5" s="1"/>
  <c r="G210" i="5" s="1"/>
  <c r="G209" i="5" s="1"/>
  <c r="G208" i="5" s="1"/>
  <c r="G206" i="5"/>
  <c r="G205" i="5" s="1"/>
  <c r="G204" i="5" s="1"/>
  <c r="G203" i="5" s="1"/>
  <c r="G202" i="5" s="1"/>
  <c r="G165" i="5"/>
  <c r="G164" i="5" s="1"/>
  <c r="G163" i="5" s="1"/>
  <c r="G159" i="5"/>
  <c r="G158" i="5" s="1"/>
  <c r="G157" i="5" s="1"/>
  <c r="G156" i="5" s="1"/>
  <c r="G155" i="5" s="1"/>
  <c r="G130" i="5"/>
  <c r="G129" i="5" s="1"/>
  <c r="G120" i="5"/>
  <c r="G119" i="5" s="1"/>
  <c r="G118" i="5" s="1"/>
  <c r="G117" i="5" s="1"/>
  <c r="G114" i="5"/>
  <c r="G113" i="5" s="1"/>
  <c r="G112" i="5" s="1"/>
  <c r="G103" i="5"/>
  <c r="G101" i="5"/>
  <c r="G98" i="5"/>
  <c r="G97" i="5" s="1"/>
  <c r="G88" i="5"/>
  <c r="G84" i="5"/>
  <c r="G69" i="5"/>
  <c r="G67" i="5"/>
  <c r="G47" i="5"/>
  <c r="G46" i="5" s="1"/>
  <c r="G45" i="5" s="1"/>
  <c r="G44" i="5" s="1"/>
  <c r="G43" i="5" s="1"/>
  <c r="G41" i="5"/>
  <c r="G40" i="5" s="1"/>
  <c r="G39" i="5" s="1"/>
  <c r="G38" i="5" s="1"/>
  <c r="G37" i="5" s="1"/>
  <c r="G35" i="5"/>
  <c r="G34" i="5" s="1"/>
  <c r="G33" i="5" s="1"/>
  <c r="G32" i="5" s="1"/>
  <c r="G31" i="5" s="1"/>
  <c r="G29" i="5"/>
  <c r="G28" i="5" s="1"/>
  <c r="G26" i="5"/>
  <c r="G25" i="5" s="1"/>
  <c r="G20" i="5"/>
  <c r="G19" i="5" s="1"/>
  <c r="G18" i="5" s="1"/>
  <c r="G17" i="5" s="1"/>
  <c r="G16" i="5" s="1"/>
  <c r="G285" i="5" l="1"/>
  <c r="G284" i="5" s="1"/>
  <c r="G271" i="5"/>
  <c r="G270" i="5" s="1"/>
  <c r="G269" i="5" s="1"/>
  <c r="G66" i="5"/>
  <c r="G162" i="5"/>
  <c r="G223" i="5"/>
  <c r="G222" i="5" s="1"/>
  <c r="G354" i="5"/>
  <c r="G353" i="5" s="1"/>
  <c r="G352" i="5" s="1"/>
  <c r="G128" i="5"/>
  <c r="G309" i="5"/>
  <c r="G308" i="5" s="1"/>
  <c r="G59" i="5"/>
  <c r="G317" i="5"/>
  <c r="G316" i="5" s="1"/>
  <c r="G325" i="5"/>
  <c r="G324" i="5" s="1"/>
  <c r="G407" i="5"/>
  <c r="G406" i="5" s="1"/>
  <c r="G391" i="5" s="1"/>
  <c r="G231" i="5"/>
  <c r="G230" i="5" s="1"/>
  <c r="G229" i="5" s="1"/>
  <c r="G83" i="5"/>
  <c r="G100" i="5"/>
  <c r="G345" i="5"/>
  <c r="G332" i="5" s="1"/>
  <c r="G24" i="5"/>
  <c r="G23" i="5" s="1"/>
  <c r="G22" i="5" s="1"/>
  <c r="G111" i="5"/>
  <c r="G64" i="5" l="1"/>
  <c r="G49" i="5" s="1"/>
  <c r="G110" i="5"/>
  <c r="G390" i="5"/>
  <c r="G323" i="5"/>
  <c r="G255" i="5"/>
  <c r="G254" i="5" s="1"/>
  <c r="G361" i="5"/>
  <c r="G360" i="5" s="1"/>
  <c r="G314" i="5" l="1"/>
  <c r="G315" i="5"/>
  <c r="G15" i="5"/>
  <c r="G322" i="5"/>
  <c r="G359" i="5"/>
  <c r="G351" i="5" s="1"/>
  <c r="G268" i="5" l="1"/>
  <c r="G267" i="5" s="1"/>
  <c r="G161" i="5"/>
  <c r="G154" i="5" s="1"/>
</calcChain>
</file>

<file path=xl/sharedStrings.xml><?xml version="1.0" encoding="utf-8"?>
<sst xmlns="http://schemas.openxmlformats.org/spreadsheetml/2006/main" count="2504" uniqueCount="348">
  <si>
    <t>Целевая статья</t>
  </si>
  <si>
    <t>ОБЩЕГОСУДАРСТВЕННЫЕ ВОПРОСЫ</t>
  </si>
  <si>
    <t>000</t>
  </si>
  <si>
    <t>Функционирование высшего должностного лица муниципального образования</t>
  </si>
  <si>
    <t>Непрограммные направления деятельности органов местного самоуправления</t>
  </si>
  <si>
    <t>120</t>
  </si>
  <si>
    <t>240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</si>
  <si>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</si>
  <si>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</si>
  <si>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Уплата налогов, сборов и иных платежей</t>
  </si>
  <si>
    <t>850</t>
  </si>
  <si>
    <t>Резервные фонды</t>
  </si>
  <si>
    <t>Резервные средства</t>
  </si>
  <si>
    <t>870</t>
  </si>
  <si>
    <t>Другие общегосударственные вопросы</t>
  </si>
  <si>
    <t>Субвенции на выполнение органами местного самоуправления отдельных государственных полномочий по государственному управлению охраной труда</t>
  </si>
  <si>
    <t>Расходы на выплаты персоналу казенных учреждений</t>
  </si>
  <si>
    <t>110</t>
  </si>
  <si>
    <t>Государственная регистрация актов гражданского состояния</t>
  </si>
  <si>
    <t>НАЦИОНАЛЬНАЯ ЭКОНОМИКА</t>
  </si>
  <si>
    <t>Другие вопросы в области национальной экономики</t>
  </si>
  <si>
    <t>ЖИЛИЩНО-КОММУНАЛЬНОЕ ХОЗЯЙСТВО</t>
  </si>
  <si>
    <t>Другие вопросы в области жилищно-коммунального хозяйства</t>
  </si>
  <si>
    <t>ОБРАЗОВАНИЕ</t>
  </si>
  <si>
    <t>Дошкольное образование</t>
  </si>
  <si>
    <t>Субвенции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</si>
  <si>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Общее образование</t>
  </si>
  <si>
    <t>Субвенции на организацию и обеспечение оздоровления и отдыха детей (за исключением организации отдыха детей в каникулярное время)</t>
  </si>
  <si>
    <t>Другие вопросы в области образования</t>
  </si>
  <si>
    <t>Обеспечение деятельности подведомственных учреждений  сферы образования</t>
  </si>
  <si>
    <t>КУЛЬТУРА, КИНЕМАТОГРАФИЯ</t>
  </si>
  <si>
    <t>Культура</t>
  </si>
  <si>
    <t>Другие вопросы в области культуры, кинематографии</t>
  </si>
  <si>
    <t>СОЦИАЛЬНАЯ ПОЛИТИКА</t>
  </si>
  <si>
    <t>Пенсионное обеспечение</t>
  </si>
  <si>
    <t>Доплаты к пенсиям муниципальным служащим</t>
  </si>
  <si>
    <t>Публичные нормативные социальные выплаты гражданам</t>
  </si>
  <si>
    <t>310</t>
  </si>
  <si>
    <t>Охрана семьи и детства</t>
  </si>
  <si>
    <t>ФИЗИЧЕСКАЯ КУЛЬТУРА И СПОРТ</t>
  </si>
  <si>
    <t>СРЕДСТВА МАССОВОЙ ИНФОРМАЦИИ</t>
  </si>
  <si>
    <t>Периодическая печать и издательства</t>
  </si>
  <si>
    <t>Информационное освещение деятельности органов местного самоуправления в средствах массовой информации</t>
  </si>
  <si>
    <t>Субсидии бюджетным учреждениям</t>
  </si>
  <si>
    <t>610</t>
  </si>
  <si>
    <t>Социальные выплаты гражданам, кроме публичных нормативных социальных выплат</t>
  </si>
  <si>
    <t>320</t>
  </si>
  <si>
    <t>Сельское хозяйство и рыболовство</t>
  </si>
  <si>
    <t>Субвенции на организацию проведения мероприятий по предупреждению и ликвидации болезней животных, их лечению, защите населения от болезней, общих для человека и животных</t>
  </si>
  <si>
    <t>Субвенции на осуществление государственных полномочий по регистрации и учету граждан, имеющих право на получение жилищных субсидий в связи с переселением из районов Крайнего Севера и приравненных к ним местностей</t>
  </si>
  <si>
    <t>Транспорт</t>
  </si>
  <si>
    <t>Мероприятия в области автомобильного транспорта общего пользования</t>
  </si>
  <si>
    <t>810</t>
  </si>
  <si>
    <t>Дорожное хозяйство (дорожные фонды)</t>
  </si>
  <si>
    <t>Коммунальное хозяйство</t>
  </si>
  <si>
    <t>Наименование</t>
  </si>
  <si>
    <t>Раздел</t>
  </si>
  <si>
    <t>Подраздел</t>
  </si>
  <si>
    <t>Вид расхо-дов</t>
  </si>
  <si>
    <t>01</t>
  </si>
  <si>
    <t>00</t>
  </si>
  <si>
    <t>0000000000</t>
  </si>
  <si>
    <t>02</t>
  </si>
  <si>
    <t>9900000000</t>
  </si>
  <si>
    <t>Мероприятия непрограммных направлений деятельности органов местного самоуправления</t>
  </si>
  <si>
    <t>9990000000</t>
  </si>
  <si>
    <t>9999910010</t>
  </si>
  <si>
    <t>100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</si>
  <si>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</si>
  <si>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03</t>
  </si>
  <si>
    <t>9999910020</t>
  </si>
  <si>
    <t>9999910030</t>
  </si>
  <si>
    <t>04</t>
  </si>
  <si>
    <t>05</t>
  </si>
  <si>
    <t>200</t>
  </si>
  <si>
    <t xml:space="preserve">Иные закупки товаров, работ и услуг для обеспечения государственных (муниципальных) нужд </t>
  </si>
  <si>
    <t>06</t>
  </si>
  <si>
    <t>Иные бюджетные ассигнования</t>
  </si>
  <si>
    <t>800</t>
  </si>
  <si>
    <t>11</t>
  </si>
  <si>
    <t>9999900010</t>
  </si>
  <si>
    <t>13</t>
  </si>
  <si>
    <t>2400000000</t>
  </si>
  <si>
    <t>Расходы на обеспечение деятельности (оказание услуг, выполнение работ) муниципальных учреждений</t>
  </si>
  <si>
    <t>600</t>
  </si>
  <si>
    <t>Субсидии автономным учреждениям</t>
  </si>
  <si>
    <t>620</t>
  </si>
  <si>
    <t>9999970010</t>
  </si>
  <si>
    <t>9999959300</t>
  </si>
  <si>
    <t>9999993100</t>
  </si>
  <si>
    <t>9999993040</t>
  </si>
  <si>
    <t>08</t>
  </si>
  <si>
    <t>09</t>
  </si>
  <si>
    <t>1900000000</t>
  </si>
  <si>
    <t>1900140100</t>
  </si>
  <si>
    <t>12</t>
  </si>
  <si>
    <t>Жилищное хозяйство</t>
  </si>
  <si>
    <t>2100000000</t>
  </si>
  <si>
    <t>2110000000</t>
  </si>
  <si>
    <t>9999993120</t>
  </si>
  <si>
    <t>07</t>
  </si>
  <si>
    <t>2600000000</t>
  </si>
  <si>
    <t>Подпрограмма "Развитие системы дошкольного образования"</t>
  </si>
  <si>
    <t>2610000000</t>
  </si>
  <si>
    <t>2610193070</t>
  </si>
  <si>
    <t>Предоставление субсидий бюджетным, автономным учреждениям и иным некоммерческим организациям</t>
  </si>
  <si>
    <t>2610170040</t>
  </si>
  <si>
    <t>Питание и содержание детей в образовательных учреждениях</t>
  </si>
  <si>
    <t>2610270210</t>
  </si>
  <si>
    <t>Подпрограмма "Развитие системы общего образования"</t>
  </si>
  <si>
    <t>2620000000</t>
  </si>
  <si>
    <t>2620170050</t>
  </si>
  <si>
    <t>2620193060</t>
  </si>
  <si>
    <t>Подпрограмма "Развитие системы дополнительного образования, отдыха, оздоровления и занятости детей и подростков"</t>
  </si>
  <si>
    <t>2630000000</t>
  </si>
  <si>
    <t>Обеспечение деятельности (оказание услуг, выполнение работ) учреждений дополнительного образования детей</t>
  </si>
  <si>
    <t>2630170060</t>
  </si>
  <si>
    <t>2500000000</t>
  </si>
  <si>
    <t>2520000000</t>
  </si>
  <si>
    <t>Расходы на обеспечение деятельности (оказание услуг, выполнение работ) учреждений дополнительного образования детей</t>
  </si>
  <si>
    <t>2520170060</t>
  </si>
  <si>
    <t>2630293080</t>
  </si>
  <si>
    <t>Социальное обеспечение и иные выплаты населению</t>
  </si>
  <si>
    <t>300</t>
  </si>
  <si>
    <t>2690070010</t>
  </si>
  <si>
    <t>2690010030</t>
  </si>
  <si>
    <t>2510000000</t>
  </si>
  <si>
    <t>2510170080</t>
  </si>
  <si>
    <t>Подпрограмма "Организация библиотечного обслуживания населения"</t>
  </si>
  <si>
    <t>2530000000</t>
  </si>
  <si>
    <t>Расходы на обеспечение деятельности (оказанние услуг, выполнение работ) библиотек</t>
  </si>
  <si>
    <t>2530170070</t>
  </si>
  <si>
    <t>10</t>
  </si>
  <si>
    <t>9999910040</t>
  </si>
  <si>
    <t>2690093090</t>
  </si>
  <si>
    <t>0900000000</t>
  </si>
  <si>
    <t>Благоустройство</t>
  </si>
  <si>
    <t>2560110030</t>
  </si>
  <si>
    <t>2560170010</t>
  </si>
  <si>
    <t>2700000000</t>
  </si>
  <si>
    <t>2720000000</t>
  </si>
  <si>
    <t xml:space="preserve">Содержание и ремонт  дорог общего пользования местного значения </t>
  </si>
  <si>
    <t>2790040150</t>
  </si>
  <si>
    <t>2110120220</t>
  </si>
  <si>
    <t>2190000000</t>
  </si>
  <si>
    <t>Подпрограмма "Развитие системы дополнительного образования в сфере культуры и искусства"</t>
  </si>
  <si>
    <t>2620270210</t>
  </si>
  <si>
    <t>2690000000</t>
  </si>
  <si>
    <t>Обеспечение населения в поселениях услугами водоснабжения</t>
  </si>
  <si>
    <t>Питание и содержание детей в дошкольных образовательных учреждениях</t>
  </si>
  <si>
    <t>Подпрограмма "Координация работы и организационное сопровождение в сфере культуры"</t>
  </si>
  <si>
    <t>2560000000</t>
  </si>
  <si>
    <t>Закупка товаров, работ и услуг для обеспечения государственных (муниципальных) нужд</t>
  </si>
  <si>
    <t>2790000000</t>
  </si>
  <si>
    <t xml:space="preserve">Перечисление взносов на капитальный ремонт многоквартирных домов </t>
  </si>
  <si>
    <t>2490000000</t>
  </si>
  <si>
    <t>2490020110</t>
  </si>
  <si>
    <t>Субвенции на обеспечение государственных гарантий реализации прав на получение общедоступного и бесплатного дошкольного, начального общего, основного общего среднего общего, дополнительного образования детей в муниципальных образовательных организациях</t>
  </si>
  <si>
    <t>Субвенции на компенсацию части платы, взимаемой с родителей (законых представителей) за присмотр и уход за детьми, осваивающими образовательные программы дошкольного образования в организациях, осуществляющих образовательную деятельность</t>
  </si>
  <si>
    <t>2800000000</t>
  </si>
  <si>
    <t>2890000000</t>
  </si>
  <si>
    <t>2890020160</t>
  </si>
  <si>
    <t>Дополнительное образование детей</t>
  </si>
  <si>
    <t>Антикризисные мероприятия</t>
  </si>
  <si>
    <t>2560270250</t>
  </si>
  <si>
    <t>Ве дом ство</t>
  </si>
  <si>
    <t>001</t>
  </si>
  <si>
    <t>002</t>
  </si>
  <si>
    <t>003</t>
  </si>
  <si>
    <t>950</t>
  </si>
  <si>
    <t xml:space="preserve">Молодежная политика </t>
  </si>
  <si>
    <t xml:space="preserve">Расходы на выплаты персоналу казенных учреждений </t>
  </si>
  <si>
    <t>Судебная система</t>
  </si>
  <si>
    <t>Субвенции на финансовое обеспечение государственных полномочий по составлению (изменению) списков кандидатов в присяжные заседатели федеральных судов общей юрисдикции</t>
  </si>
  <si>
    <t>9999951200</t>
  </si>
  <si>
    <t>Массовый спорт</t>
  </si>
  <si>
    <t xml:space="preserve">          Сумма</t>
  </si>
  <si>
    <t>400</t>
  </si>
  <si>
    <t>Бюджетные инвестиции</t>
  </si>
  <si>
    <t>410</t>
  </si>
  <si>
    <t>9999993130</t>
  </si>
  <si>
    <t>9999993160</t>
  </si>
  <si>
    <t>Социальное обеспечение населения</t>
  </si>
  <si>
    <t>Пограмма" Развитие системы общего образования"</t>
  </si>
  <si>
    <t>Субвенции на реализацию государственных полномочий органов опеки и попечительства в отношении несовершеннолетних</t>
  </si>
  <si>
    <t>Распределение бюджетных ассигнований в ведомственной структуре расходов бюджета Пограничного муниципального округа</t>
  </si>
  <si>
    <t>( рублей)</t>
  </si>
  <si>
    <t>9999970011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</si>
  <si>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</si>
  <si>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государственных  (муниципальных) органов</t>
  </si>
  <si>
    <t xml:space="preserve">Расходы на выплаты персоналу государственных  (муниципальных) органов </t>
  </si>
  <si>
    <t>Расходы на выплаты персоналу государственных                           ( муниципальных) органов</t>
  </si>
  <si>
    <t>Субвенции на обеспечение мер социальной поддержки педагогическим работникам муниципальных образовательных организаций (НП)</t>
  </si>
  <si>
    <t>262E593140</t>
  </si>
  <si>
    <t>2420000000</t>
  </si>
  <si>
    <t>Мероприятия, направленные на развитие информатизации и защиты информатизации</t>
  </si>
  <si>
    <t>2420140030</t>
  </si>
  <si>
    <t>26103S2020</t>
  </si>
  <si>
    <t>26203S2340</t>
  </si>
  <si>
    <t>Расходы на обеспечение деятельности ( оказание услуг, выполнение работ) учреждений культуры ПГП</t>
  </si>
  <si>
    <t>2510170081</t>
  </si>
  <si>
    <t>Расходы на обеспечение деятельности ( оказание услуг, выполнение работ) учреждений культуры ЖСП</t>
  </si>
  <si>
    <t>2510170082</t>
  </si>
  <si>
    <t>25104S2050</t>
  </si>
  <si>
    <t>25302S2540</t>
  </si>
  <si>
    <t>Мероприятия по предупреждению и защите населения, территории от чрезвычайных ситуаций природного и техногенного характера</t>
  </si>
  <si>
    <t>1600000000</t>
  </si>
  <si>
    <t>1600140060</t>
  </si>
  <si>
    <t>9999940010</t>
  </si>
  <si>
    <t>21900S2620</t>
  </si>
  <si>
    <t>Иные закупки товаров, работ и услуг для обеспечения  государственных (муниципальных) нужд</t>
  </si>
  <si>
    <t>Муниципальная программа "Защита населения и территории Пограничного муниципального округа от чрезвычайных ситуаций природного и техногенного характера"</t>
  </si>
  <si>
    <t>Муниципальная программа "Информационное общество Пограничного муниципального округа"</t>
  </si>
  <si>
    <t>Муниципальная программа "Управление собственностью Пограничного муниципального округа"</t>
  </si>
  <si>
    <t>Подпрограмма "Управление муниципальным имуществом, находящимся в собственности Пограничного муниципального округа"</t>
  </si>
  <si>
    <t>Муниципальная программа "Создание условий для организации транспортного обслуживания населения в границах муниципального округа"</t>
  </si>
  <si>
    <t>Мероприятия муниципальной программы "Создание условий для организации транспортного обслуживания населения  в границах муниципального округа"</t>
  </si>
  <si>
    <t>Субвенции на реализацию государственного полномочия по установлению регулируемых тарифов на регулярные перевозки пассажиров и багажа автомобильным и наземным электрическим общественным транспортом по муниципальным маршрутам в границах муниципального округа</t>
  </si>
  <si>
    <t>Муниципальная программа " Модернизация дорожной сети в Пограничном муниципальном округе"</t>
  </si>
  <si>
    <t>Муниципальная программа "Управление собственностью Пограничного муниципального округа "</t>
  </si>
  <si>
    <t>Мероприятия муниципальной программы "Управление собственностью Пограничного муниципального округа"</t>
  </si>
  <si>
    <t>Муниципальная программа " Обеспечение доступным жильем и качественными услугами ЖКХ населения Пограничного муниципального округа"</t>
  </si>
  <si>
    <t>Подпрограмма "Создание условий для обеспечения качественными услугами ЖКХ население Пограничного муниципального округа"</t>
  </si>
  <si>
    <t>Муниципальная программа " Энергосбережение и повышение энергетической эффективности на территории Пограничного муниципального округа"</t>
  </si>
  <si>
    <t>3000000000</t>
  </si>
  <si>
    <t>Муниципальная программа " Благоустройство территории Пограничного муниципального округа "</t>
  </si>
  <si>
    <t xml:space="preserve">Расходы на организацию и содержание мест захоронения </t>
  </si>
  <si>
    <t>Уличное освещение</t>
  </si>
  <si>
    <t xml:space="preserve">Муниципальная программа " Формирование современной городской среды территорий, входящих в состав Пограничного муниципального округа" </t>
  </si>
  <si>
    <t>2900000000</t>
  </si>
  <si>
    <t>2900120200</t>
  </si>
  <si>
    <t>2900120250</t>
  </si>
  <si>
    <t>3100000000</t>
  </si>
  <si>
    <t>Муниципальная программа "Развитие образования Пограничного муниципального округа"</t>
  </si>
  <si>
    <t>Субсидии на капитальный ремонт зданий и благоустройство территорий  муниципальных образовательных организаций, оказывающих услуги дошкольного образования из средств местного бюджета</t>
  </si>
  <si>
    <t>Муниципальная программа "Развитие культуры, библиотечного обслуживания и молодежной политики в Пограничном муниципальном округе"</t>
  </si>
  <si>
    <t>Мероприятия муниципальной программы "Развитие образования Пограничного муниципального округа"</t>
  </si>
  <si>
    <t>Подпрограмма "Развитие культуры в Пограничном муниципальном округе"</t>
  </si>
  <si>
    <t>Мероприятия на строительство, реконструкцию, ремонт объектов культуры (в том числе проектно-изыскательские работы) из средств местного бюджета</t>
  </si>
  <si>
    <t>Комплектование книжных фондов и обеспечение информационно-техническим оборудованием библиотек из средств  местного бюджета</t>
  </si>
  <si>
    <t>Муниципальная программа "Развитие образования Пограничного муниципального округа "</t>
  </si>
  <si>
    <t>Муниципальная программа "Развитие физической культуры и спорта в Пограничном муниципальном округе"</t>
  </si>
  <si>
    <t>Мероприятия муниципальной программы " Информационное общество Пограничного муниципального округа"</t>
  </si>
  <si>
    <t>Мероприятия муниципальной программы " Обеспечение доступным жильем и качественными услугами ЖКХ населения Пограничного муниципального округа"</t>
  </si>
  <si>
    <t>Обеспечение детей-сирот и детей, оставшихся без попечения родителей, лиц из числа детей - сирот и детей,оставшихся без попечения родителей жилыми помещениями за счет средств краевого бюджета</t>
  </si>
  <si>
    <t>Подпрограмма "Обеспечение жилыми помещениями детей - сирот, детей, оставшихся без попечения родителей, лиц из числа детей - сирот и детей, оставшихся без попечения родителей"</t>
  </si>
  <si>
    <t>Пограничного муниципального округа</t>
  </si>
  <si>
    <t>Обеспечение граждан твердым топливом (дровами) из средств местного бюджета</t>
  </si>
  <si>
    <t>Подпрограмма " Развитие информационных систем"</t>
  </si>
  <si>
    <t>Муниципальная программа  "Развитие образования Пограничного муниципального округа"</t>
  </si>
  <si>
    <t xml:space="preserve">Мероприятия муниципальной программы  "Развитие образования Пограничного муниципального округа" </t>
  </si>
  <si>
    <t>2720120020</t>
  </si>
  <si>
    <t>Содержание и обслуживание казны Пограничного муниципального округа</t>
  </si>
  <si>
    <t>Реализация государственных полномочий по назначению и предоставлению выплаты единовременного пособия при передаче ребенка на воспитание в семью</t>
  </si>
  <si>
    <t>9999952600</t>
  </si>
  <si>
    <t xml:space="preserve">Реализация государственных полномочий по социальной поддержке детей, оставшихся без попечения родителей, и лиц, принявших на воспитание в семью детей, оставшихся без попечения родителей </t>
  </si>
  <si>
    <t>9999993050</t>
  </si>
  <si>
    <t>Федеральный проект "Учитель будущего"</t>
  </si>
  <si>
    <t>262E500000</t>
  </si>
  <si>
    <t>25104 S2050</t>
  </si>
  <si>
    <t>19001S2250</t>
  </si>
  <si>
    <t>Расходы на проектирование, строительство, реконструкцию автомобильных дорог общего пользования местного значения с твердым покрытием до сельских населенных пунктов, не имеющих круглогодичной связи с сетью автомобильных дорог общего пользования, а также на их капитальный ремонт и ремонт за счет средств местного бюджета</t>
  </si>
  <si>
    <t>19001S2390</t>
  </si>
  <si>
    <t>Субсидии на капитальный ремонт и ремонт автомобильных дорог общего пользования населенных пунктов за счет  средств местного бюджета</t>
  </si>
  <si>
    <t xml:space="preserve">Мероприятия по энергосбережению и повышению энергетической эффективности систем коммунальной инфраструктуры из средств местного бюджета </t>
  </si>
  <si>
    <t>30001S2270</t>
  </si>
  <si>
    <t>090P5S2190</t>
  </si>
  <si>
    <t>Развитие спортивной инфраструктуры, находящейся в муниципальной собственности из средств местного бюджета (НП)</t>
  </si>
  <si>
    <t>3400000000</t>
  </si>
  <si>
    <t>Муниципальная программа "Градостроительная деятельность на территории Пограничного муниципального округа"</t>
  </si>
  <si>
    <t>Подпрограмма"Разработка градостроительной документации Пограничного муниципального округа"</t>
  </si>
  <si>
    <t>3410000000</t>
  </si>
  <si>
    <t>Мероприятия по разработке градостроительной документации</t>
  </si>
  <si>
    <t>3410140200</t>
  </si>
  <si>
    <t>25303S2050</t>
  </si>
  <si>
    <t>Капитальные вложения в объекты государственной (муниципальной) собственности</t>
  </si>
  <si>
    <t>Расходы на проектирование, строительство (реконструкцию) автомобильных дорог общего пользования населенных пунктов за счет средств местного бюджета</t>
  </si>
  <si>
    <t>19001S2450</t>
  </si>
  <si>
    <t>ВСЕГО:</t>
  </si>
  <si>
    <t>Администрация  Пограничного муниципального округа Приморского края</t>
  </si>
  <si>
    <t>Финансовое управление Администрации Пограничного муниципального округа Приморского края</t>
  </si>
  <si>
    <t xml:space="preserve">   на 2021 год </t>
  </si>
  <si>
    <t>Глава Пограничного муниципального округа</t>
  </si>
  <si>
    <t>Председатель представительного органа Пограничного муниципального округа</t>
  </si>
  <si>
    <t>Руководство и управление в сфере установленных функций органов местного самоуправления Пограничного муниципального округа</t>
  </si>
  <si>
    <t>Резервный фонд Администрации Пограничного муниципального  округа</t>
  </si>
  <si>
    <t>Мероприятия, проводимые Администрацией Пограничного муниципального округа</t>
  </si>
  <si>
    <t>Расходы на обеспечение деятельности (оказанние услуг, выполнение работ) учредения культуры</t>
  </si>
  <si>
    <t>Муниципальная программа " Управление собственностью Пограничного муниципального округа"</t>
  </si>
  <si>
    <t>2740000000</t>
  </si>
  <si>
    <t>27401М0820</t>
  </si>
  <si>
    <t>Подпрограмма" Развитие системы дошкольного образования"</t>
  </si>
  <si>
    <t>261E500000</t>
  </si>
  <si>
    <t>261E593140</t>
  </si>
  <si>
    <t>Муниципальное казенное учреждение "Центр обеспечения деятельности муниципальных образовательных организаций Пограничного муниципального округа"</t>
  </si>
  <si>
    <t>Муниципальное казенное учреждение "Центр финансового, бюджетного и экономического обслуживания Пограничного муниципального округа"</t>
  </si>
  <si>
    <t>Обеспечение деятельности муниципального казенного учреждения "Управление благоустройства Пограаничного муниципального округа"</t>
  </si>
  <si>
    <t>Обеспечение деятельности муниципального казенного учреждения "Хозяйственное управление Администрации Пограничного муниципального округа"</t>
  </si>
  <si>
    <t>Расходы на обеспечение деятельности(оказание услуг, выполнение работ) дошкольных образовательных организаций</t>
  </si>
  <si>
    <t>Обеспечение деятельности (оказание услуг, выполнение работ) общеобразовательных организаций</t>
  </si>
  <si>
    <t>Субсидии на капитальный ремонт зданий  муниципальных общеобразовательных оргнизаций из средств местного бюджета</t>
  </si>
  <si>
    <t>Расходы, направленные на обеспечение населения сельских поселений услугами ЖКХ</t>
  </si>
  <si>
    <t>2110170010</t>
  </si>
  <si>
    <t>Проведение Всероссийской переписи населения 2020 года</t>
  </si>
  <si>
    <t>9999954690</t>
  </si>
  <si>
    <t>Осуществление отдельных государственных полномочий по обеспечению деятельности одной административной комиссии и одной комиссии по делам несовершеннолетних и  и защите их прав</t>
  </si>
  <si>
    <t>9999993000</t>
  </si>
  <si>
    <t>НАЦИОНАЛЬНАЯ ОБОРОНА</t>
  </si>
  <si>
    <t>Мобилизационная и вневойсковая подготовка</t>
  </si>
  <si>
    <t>Осуществление первичного воинского учета на территориях, где отсутствуют военные комиссариаты</t>
  </si>
  <si>
    <t>9999951180</t>
  </si>
  <si>
    <t>Субсидии на проектирование, строительство, реконструкцию автомобильных дорог общего пользования местного значения с твердым покрытием до сельских населенных пунктов, не имеющих круглогодичной связи с сетью автомобильных дорог общего пользования, а также на их капитальный ремонт и ремонт за счет средств дорожного фонда Приморского края</t>
  </si>
  <si>
    <t>1900192250</t>
  </si>
  <si>
    <t>Иные закупки товаров, работ и услуг для обеспечения государственных (муниципальных) нужд</t>
  </si>
  <si>
    <t>Субсидии на капитальный ремонт и ремонт автомобильных дорог общего пользования населенных пунктов за счет дорожного фонда Приморского края</t>
  </si>
  <si>
    <t>1900192390</t>
  </si>
  <si>
    <t>Строительство и реконструкция (модернизация) объектов питьевого водоснабжения (НП)</t>
  </si>
  <si>
    <t>211G552430</t>
  </si>
  <si>
    <t>Обеспечение граждан твердым топливом (дровами) за счет средств краевого бюджета</t>
  </si>
  <si>
    <t>2190092620</t>
  </si>
  <si>
    <t xml:space="preserve">Мероприятия по благоустройству дворовых территорий за счет средств краевого бюджета </t>
  </si>
  <si>
    <t>3100192610</t>
  </si>
  <si>
    <t xml:space="preserve">Мероприятия по благоустройству дворовых территорий за счет средств местного бюджета </t>
  </si>
  <si>
    <t>31001S2610</t>
  </si>
  <si>
    <t xml:space="preserve">Благоустройство дворовых территорий
многоквартирных домов, общественных
территорий расположенных на территории
Пограничного муниципального округа (НП)
</t>
  </si>
  <si>
    <t>310F255550</t>
  </si>
  <si>
    <r>
      <rPr>
        <sz val="10"/>
        <color rgb="FF0070C0"/>
        <rFont val="Times New Roman"/>
        <family val="1"/>
        <charset val="204"/>
      </rPr>
      <t>7109349,36</t>
    </r>
    <r>
      <rPr>
        <sz val="10"/>
        <rFont val="Times New Roman"/>
        <family val="1"/>
        <charset val="204"/>
      </rPr>
      <t xml:space="preserve"> + 33780</t>
    </r>
  </si>
  <si>
    <t>Иные межбюджетные трансферты бюджетам на ежемесячное денежное вознаграждение за классное руководство педагогическим работникам муниципальных общеобразовательных организаций</t>
  </si>
  <si>
    <t>2620153030</t>
  </si>
  <si>
    <t>Осуществление отдельных государственных полномочий по обеспечению горячим питанием обучающихся, получающих начальное общее образование в муниципальных общеобразовательных организациях</t>
  </si>
  <si>
    <t>26202L3041</t>
  </si>
  <si>
    <t>Создание в общеобразовательных организациях, расположенных в сельской местности и малых городах, условий для занятий физической культурой и спортом (НП)</t>
  </si>
  <si>
    <t>262E250970</t>
  </si>
  <si>
    <t>Субсидии на комплектование книжных фондов и обеспечение информационно-техническим оборудованием библиотек</t>
  </si>
  <si>
    <t>2530292540</t>
  </si>
  <si>
    <t>Разработка проектной документации на проведение работ по сохранению объектов культурного наследия за счет средств краевого бюджета</t>
  </si>
  <si>
    <t>2510192500</t>
  </si>
  <si>
    <t>Разработка проектной документации на проведение работ по сохранению объектов культурного наследия за счет средств местного бюджета</t>
  </si>
  <si>
    <t>25101S2500</t>
  </si>
  <si>
    <t xml:space="preserve">    Приложение   13</t>
  </si>
  <si>
    <t>Расходы на содержание работников, занимающих должности, не отнесенные к должностям муниципальной службы и муниципальным должностям органов местного самоуправления Пограничного муниципального округа</t>
  </si>
  <si>
    <t>9999910050</t>
  </si>
  <si>
    <t>Расходы на выплаты персоналу государственных (муниципальных) органов</t>
  </si>
  <si>
    <t>Закупка товаров, работ и услуг для государственных (муниципальных) нужд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</si>
  <si>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</si>
  <si>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Капитальные вложения в объекты государственной  (муниципальной) собственности</t>
  </si>
  <si>
    <t>от 11.12.2020 № 48-МПА</t>
  </si>
  <si>
    <t>к муниципальному правовому акту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</si>
</sst>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р_._-;\-* #,##0.00_р_._-;_-* &quot;-&quot;??_р_._-;_-@_-"/>
    <numFmt numFmtId="165" formatCode="_(* #,##0.00_);_(* \(#,##0.00\);_(* \-??_);_(@_)"/>
  </numFmts>
  <fonts count="26" x14ac:knownFonts="1">
    <font>
      <sz val="10"/>
      <name val="Arial Cyr"/>
      <family val="2"/>
      <charset val="204"/>
    </font>
    <font>
      <sz val="10"/>
      <name val="Arial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family val="2"/>
      <charset val="204"/>
    </font>
    <font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0"/>
      <color rgb="FFFF0000"/>
      <name val="Times New Roman"/>
      <family val="1"/>
      <charset val="204"/>
    </font>
    <font>
      <sz val="10"/>
      <color rgb="FF0070C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3"/>
      <name val="Times New Roman"/>
      <family val="1"/>
      <charset val="204"/>
    </font>
  </fonts>
  <fills count="16">
    <fill>
      <patternFill patternType="none"/>
    </fill>
    <fill>
      <patternFill patternType="gray125"/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8">
    <xf numFmtId="0" fontId="0" fillId="0" borderId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3" fillId="4" borderId="1" applyNumberFormat="0" applyAlignment="0" applyProtection="0"/>
    <xf numFmtId="0" fontId="4" fillId="11" borderId="2" applyNumberFormat="0" applyAlignment="0" applyProtection="0"/>
    <xf numFmtId="0" fontId="5" fillId="11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12" borderId="7" applyNumberFormat="0" applyAlignment="0" applyProtection="0"/>
    <xf numFmtId="0" fontId="11" fillId="0" borderId="0" applyNumberFormat="0" applyFill="0" applyBorder="0" applyAlignment="0" applyProtection="0"/>
    <xf numFmtId="0" fontId="12" fillId="13" borderId="0" applyNumberFormat="0" applyBorder="0" applyAlignment="0" applyProtection="0"/>
    <xf numFmtId="0" fontId="18" fillId="0" borderId="0"/>
    <xf numFmtId="0" fontId="13" fillId="2" borderId="0" applyNumberFormat="0" applyBorder="0" applyAlignment="0" applyProtection="0"/>
    <xf numFmtId="0" fontId="14" fillId="0" borderId="0" applyNumberFormat="0" applyFill="0" applyBorder="0" applyAlignment="0" applyProtection="0"/>
    <xf numFmtId="0" fontId="18" fillId="14" borderId="8" applyNumberFormat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  <xf numFmtId="164" fontId="1" fillId="0" borderId="0" applyFill="0" applyBorder="0" applyAlignment="0" applyProtection="0"/>
    <xf numFmtId="0" fontId="17" fillId="3" borderId="0" applyNumberFormat="0" applyBorder="0" applyAlignment="0" applyProtection="0"/>
    <xf numFmtId="49" fontId="21" fillId="0" borderId="11">
      <alignment horizontal="center" vertical="top" shrinkToFit="1"/>
    </xf>
    <xf numFmtId="9" fontId="18" fillId="0" borderId="0" applyFont="0" applyFill="0" applyBorder="0" applyAlignment="0" applyProtection="0"/>
  </cellStyleXfs>
  <cellXfs count="83">
    <xf numFmtId="0" fontId="0" fillId="0" borderId="0" xfId="0"/>
    <xf numFmtId="0" fontId="19" fillId="0" borderId="0" xfId="18" applyFont="1" applyFill="1" applyAlignment="1">
      <alignment horizontal="center" vertical="center"/>
    </xf>
    <xf numFmtId="0" fontId="19" fillId="0" borderId="0" xfId="18" applyFont="1" applyFill="1" applyAlignment="1"/>
    <xf numFmtId="49" fontId="19" fillId="0" borderId="10" xfId="0" applyNumberFormat="1" applyFont="1" applyFill="1" applyBorder="1" applyAlignment="1">
      <alignment horizontal="center" vertical="center" shrinkToFit="1"/>
    </xf>
    <xf numFmtId="0" fontId="19" fillId="0" borderId="10" xfId="18" applyFont="1" applyFill="1" applyBorder="1" applyAlignment="1">
      <alignment horizontal="center" vertical="center" wrapText="1"/>
    </xf>
    <xf numFmtId="165" fontId="19" fillId="0" borderId="10" xfId="24" applyNumberFormat="1" applyFont="1" applyFill="1" applyBorder="1" applyAlignment="1" applyProtection="1">
      <alignment horizontal="center" vertical="center" wrapText="1"/>
    </xf>
    <xf numFmtId="0" fontId="19" fillId="0" borderId="10" xfId="0" applyFont="1" applyFill="1" applyBorder="1" applyAlignment="1">
      <alignment horizontal="left" vertical="center" wrapText="1"/>
    </xf>
    <xf numFmtId="49" fontId="19" fillId="0" borderId="10" xfId="18" applyNumberFormat="1" applyFont="1" applyFill="1" applyBorder="1" applyAlignment="1">
      <alignment horizontal="center" vertical="center" wrapText="1" shrinkToFit="1"/>
    </xf>
    <xf numFmtId="0" fontId="19" fillId="0" borderId="10" xfId="0" applyFont="1" applyFill="1" applyBorder="1" applyAlignment="1">
      <alignment horizontal="left" vertical="center" wrapText="1" shrinkToFit="1"/>
    </xf>
    <xf numFmtId="4" fontId="19" fillId="0" borderId="10" xfId="0" applyNumberFormat="1" applyFont="1" applyFill="1" applyBorder="1" applyAlignment="1">
      <alignment horizontal="center" vertical="center" shrinkToFit="1"/>
    </xf>
    <xf numFmtId="49" fontId="19" fillId="0" borderId="10" xfId="0" applyNumberFormat="1" applyFont="1" applyFill="1" applyBorder="1" applyAlignment="1">
      <alignment horizontal="center" vertical="center" wrapText="1" shrinkToFit="1"/>
    </xf>
    <xf numFmtId="165" fontId="19" fillId="0" borderId="0" xfId="24" applyNumberFormat="1" applyFont="1" applyFill="1" applyBorder="1" applyAlignment="1" applyProtection="1">
      <alignment horizontal="right"/>
    </xf>
    <xf numFmtId="4" fontId="19" fillId="0" borderId="10" xfId="24" applyNumberFormat="1" applyFont="1" applyFill="1" applyBorder="1" applyAlignment="1" applyProtection="1">
      <alignment horizontal="center" vertical="center" wrapText="1"/>
    </xf>
    <xf numFmtId="0" fontId="19" fillId="0" borderId="10" xfId="0" applyFont="1" applyFill="1" applyBorder="1" applyAlignment="1">
      <alignment vertical="center" wrapText="1"/>
    </xf>
    <xf numFmtId="0" fontId="19" fillId="0" borderId="10" xfId="0" applyFont="1" applyFill="1" applyBorder="1" applyAlignment="1">
      <alignment vertical="top" wrapText="1"/>
    </xf>
    <xf numFmtId="0" fontId="19" fillId="0" borderId="10" xfId="0" applyFont="1" applyFill="1" applyBorder="1" applyAlignment="1">
      <alignment horizontal="left" vertical="top" wrapText="1"/>
    </xf>
    <xf numFmtId="0" fontId="19" fillId="0" borderId="10" xfId="0" applyFont="1" applyFill="1" applyBorder="1" applyAlignment="1">
      <alignment vertical="top" wrapText="1" shrinkToFit="1"/>
    </xf>
    <xf numFmtId="0" fontId="19" fillId="0" borderId="10" xfId="0" applyNumberFormat="1" applyFont="1" applyFill="1" applyBorder="1" applyAlignment="1">
      <alignment horizontal="left" vertical="center" wrapText="1"/>
    </xf>
    <xf numFmtId="49" fontId="19" fillId="0" borderId="10" xfId="18" applyNumberFormat="1" applyFont="1" applyFill="1" applyBorder="1" applyAlignment="1">
      <alignment horizontal="center" vertical="center" wrapText="1"/>
    </xf>
    <xf numFmtId="0" fontId="19" fillId="0" borderId="0" xfId="18" applyFont="1" applyFill="1" applyAlignment="1">
      <alignment vertical="top"/>
    </xf>
    <xf numFmtId="2" fontId="19" fillId="0" borderId="0" xfId="18" applyNumberFormat="1" applyFont="1" applyFill="1" applyAlignment="1">
      <alignment horizontal="center"/>
    </xf>
    <xf numFmtId="0" fontId="19" fillId="0" borderId="0" xfId="18" applyFont="1" applyFill="1" applyBorder="1" applyAlignment="1">
      <alignment horizontal="left"/>
    </xf>
    <xf numFmtId="0" fontId="19" fillId="0" borderId="0" xfId="18" applyFont="1" applyFill="1" applyAlignment="1">
      <alignment horizontal="center"/>
    </xf>
    <xf numFmtId="0" fontId="19" fillId="0" borderId="0" xfId="18" applyFont="1" applyFill="1" applyBorder="1" applyAlignment="1">
      <alignment vertical="top"/>
    </xf>
    <xf numFmtId="2" fontId="19" fillId="0" borderId="0" xfId="18" applyNumberFormat="1" applyFont="1" applyFill="1" applyBorder="1" applyAlignment="1">
      <alignment horizontal="center"/>
    </xf>
    <xf numFmtId="0" fontId="19" fillId="0" borderId="0" xfId="18" applyFont="1" applyFill="1" applyBorder="1" applyAlignment="1"/>
    <xf numFmtId="0" fontId="19" fillId="0" borderId="0" xfId="18" applyFont="1" applyFill="1" applyAlignment="1">
      <alignment horizontal="left" vertical="top"/>
    </xf>
    <xf numFmtId="0" fontId="19" fillId="0" borderId="0" xfId="18" applyFont="1" applyFill="1" applyBorder="1" applyAlignment="1">
      <alignment horizontal="center"/>
    </xf>
    <xf numFmtId="2" fontId="19" fillId="0" borderId="10" xfId="18" applyNumberFormat="1" applyFont="1" applyFill="1" applyBorder="1" applyAlignment="1">
      <alignment horizontal="center" vertical="center" wrapText="1"/>
    </xf>
    <xf numFmtId="0" fontId="19" fillId="0" borderId="10" xfId="0" applyFont="1" applyFill="1" applyBorder="1" applyAlignment="1">
      <alignment vertical="center" wrapText="1" shrinkToFit="1"/>
    </xf>
    <xf numFmtId="49" fontId="19" fillId="0" borderId="10" xfId="18" applyNumberFormat="1" applyFont="1" applyFill="1" applyBorder="1" applyAlignment="1">
      <alignment horizontal="center" vertical="top" wrapText="1" shrinkToFit="1"/>
    </xf>
    <xf numFmtId="49" fontId="19" fillId="0" borderId="10" xfId="18" applyNumberFormat="1" applyFont="1" applyFill="1" applyBorder="1" applyAlignment="1">
      <alignment horizontal="center" vertical="top" wrapText="1"/>
    </xf>
    <xf numFmtId="0" fontId="19" fillId="0" borderId="0" xfId="18" applyFont="1" applyFill="1" applyAlignment="1">
      <alignment horizontal="left"/>
    </xf>
    <xf numFmtId="0" fontId="19" fillId="0" borderId="10" xfId="0" applyFont="1" applyFill="1" applyBorder="1" applyAlignment="1">
      <alignment horizontal="left" vertical="top" wrapText="1" shrinkToFit="1"/>
    </xf>
    <xf numFmtId="2" fontId="20" fillId="0" borderId="0" xfId="18" applyNumberFormat="1" applyFont="1" applyFill="1" applyAlignment="1"/>
    <xf numFmtId="0" fontId="19" fillId="0" borderId="10" xfId="0" applyFont="1" applyFill="1" applyBorder="1" applyAlignment="1">
      <alignment horizontal="left" wrapText="1"/>
    </xf>
    <xf numFmtId="4" fontId="19" fillId="15" borderId="10" xfId="0" applyNumberFormat="1" applyFont="1" applyFill="1" applyBorder="1" applyAlignment="1">
      <alignment horizontal="center" vertical="center" shrinkToFit="1"/>
    </xf>
    <xf numFmtId="4" fontId="19" fillId="0" borderId="10" xfId="18" applyNumberFormat="1" applyFont="1" applyFill="1" applyBorder="1" applyAlignment="1">
      <alignment horizontal="center" vertical="center"/>
    </xf>
    <xf numFmtId="0" fontId="22" fillId="0" borderId="0" xfId="18" applyFont="1" applyFill="1" applyAlignment="1"/>
    <xf numFmtId="4" fontId="19" fillId="0" borderId="10" xfId="27" applyNumberFormat="1" applyFont="1" applyFill="1" applyBorder="1" applyAlignment="1" applyProtection="1">
      <alignment horizontal="center" vertical="center" wrapText="1"/>
    </xf>
    <xf numFmtId="2" fontId="20" fillId="0" borderId="0" xfId="18" applyNumberFormat="1" applyFont="1" applyFill="1" applyAlignment="1">
      <alignment horizontal="center"/>
    </xf>
    <xf numFmtId="4" fontId="19" fillId="15" borderId="10" xfId="24" applyNumberFormat="1" applyFont="1" applyFill="1" applyBorder="1" applyAlignment="1" applyProtection="1">
      <alignment horizontal="center" vertical="center" wrapText="1"/>
    </xf>
    <xf numFmtId="0" fontId="19" fillId="15" borderId="10" xfId="0" applyFont="1" applyFill="1" applyBorder="1" applyAlignment="1">
      <alignment horizontal="left" vertical="center" wrapText="1"/>
    </xf>
    <xf numFmtId="49" fontId="19" fillId="15" borderId="10" xfId="18" applyNumberFormat="1" applyFont="1" applyFill="1" applyBorder="1" applyAlignment="1">
      <alignment horizontal="center" vertical="center" wrapText="1"/>
    </xf>
    <xf numFmtId="49" fontId="19" fillId="15" borderId="10" xfId="0" applyNumberFormat="1" applyFont="1" applyFill="1" applyBorder="1" applyAlignment="1">
      <alignment horizontal="center" vertical="center" shrinkToFit="1"/>
    </xf>
    <xf numFmtId="0" fontId="19" fillId="15" borderId="10" xfId="0" applyFont="1" applyFill="1" applyBorder="1" applyAlignment="1">
      <alignment horizontal="left" wrapText="1"/>
    </xf>
    <xf numFmtId="0" fontId="19" fillId="15" borderId="10" xfId="0" applyFont="1" applyFill="1" applyBorder="1" applyAlignment="1">
      <alignment vertical="top" wrapText="1"/>
    </xf>
    <xf numFmtId="49" fontId="19" fillId="15" borderId="10" xfId="18" applyNumberFormat="1" applyFont="1" applyFill="1" applyBorder="1" applyAlignment="1">
      <alignment horizontal="center" vertical="center" wrapText="1" shrinkToFit="1"/>
    </xf>
    <xf numFmtId="0" fontId="19" fillId="15" borderId="0" xfId="18" applyFont="1" applyFill="1" applyAlignment="1"/>
    <xf numFmtId="4" fontId="19" fillId="15" borderId="10" xfId="0" applyNumberFormat="1" applyFont="1" applyFill="1" applyBorder="1" applyAlignment="1">
      <alignment horizontal="center" vertical="center" wrapText="1" shrinkToFit="1"/>
    </xf>
    <xf numFmtId="0" fontId="19" fillId="15" borderId="0" xfId="18" applyFont="1" applyFill="1" applyAlignment="1">
      <alignment horizontal="left"/>
    </xf>
    <xf numFmtId="0" fontId="22" fillId="15" borderId="0" xfId="18" applyFont="1" applyFill="1" applyAlignment="1"/>
    <xf numFmtId="4" fontId="23" fillId="15" borderId="0" xfId="0" applyNumberFormat="1" applyFont="1" applyFill="1" applyBorder="1" applyAlignment="1">
      <alignment horizontal="center" vertical="center" shrinkToFit="1"/>
    </xf>
    <xf numFmtId="0" fontId="19" fillId="15" borderId="0" xfId="18" applyFont="1" applyFill="1" applyBorder="1" applyAlignment="1"/>
    <xf numFmtId="0" fontId="24" fillId="0" borderId="10" xfId="0" applyFont="1" applyFill="1" applyBorder="1" applyAlignment="1">
      <alignment vertical="top" wrapText="1"/>
    </xf>
    <xf numFmtId="4" fontId="22" fillId="0" borderId="10" xfId="0" applyNumberFormat="1" applyFont="1" applyFill="1" applyBorder="1" applyAlignment="1">
      <alignment horizontal="center" vertical="center" shrinkToFit="1"/>
    </xf>
    <xf numFmtId="4" fontId="19" fillId="0" borderId="0" xfId="18" applyNumberFormat="1" applyFont="1" applyFill="1" applyAlignment="1">
      <alignment horizontal="center"/>
    </xf>
    <xf numFmtId="0" fontId="24" fillId="0" borderId="10" xfId="0" applyFont="1" applyFill="1" applyBorder="1" applyAlignment="1">
      <alignment vertical="center" wrapText="1"/>
    </xf>
    <xf numFmtId="0" fontId="25" fillId="15" borderId="0" xfId="18" applyFont="1" applyFill="1" applyAlignment="1"/>
    <xf numFmtId="4" fontId="23" fillId="15" borderId="10" xfId="0" applyNumberFormat="1" applyFont="1" applyFill="1" applyBorder="1" applyAlignment="1">
      <alignment horizontal="center" vertical="center" shrinkToFit="1"/>
    </xf>
    <xf numFmtId="0" fontId="19" fillId="0" borderId="10" xfId="0" applyFont="1" applyBorder="1" applyAlignment="1">
      <alignment horizontal="left" vertical="center" wrapText="1"/>
    </xf>
    <xf numFmtId="49" fontId="19" fillId="0" borderId="10" xfId="18" applyNumberFormat="1" applyFont="1" applyBorder="1" applyAlignment="1">
      <alignment horizontal="center" vertical="center" wrapText="1" shrinkToFit="1"/>
    </xf>
    <xf numFmtId="0" fontId="19" fillId="0" borderId="0" xfId="18" applyFont="1"/>
    <xf numFmtId="4" fontId="19" fillId="0" borderId="10" xfId="18" applyNumberFormat="1" applyFont="1" applyBorder="1" applyAlignment="1">
      <alignment horizontal="center" vertical="center"/>
    </xf>
    <xf numFmtId="49" fontId="19" fillId="0" borderId="10" xfId="0" applyNumberFormat="1" applyFont="1" applyBorder="1" applyAlignment="1">
      <alignment horizontal="center" vertical="center" shrinkToFit="1"/>
    </xf>
    <xf numFmtId="4" fontId="23" fillId="0" borderId="10" xfId="18" applyNumberFormat="1" applyFont="1" applyBorder="1" applyAlignment="1">
      <alignment horizontal="center" vertical="center"/>
    </xf>
    <xf numFmtId="4" fontId="23" fillId="0" borderId="10" xfId="0" applyNumberFormat="1" applyFont="1" applyFill="1" applyBorder="1" applyAlignment="1">
      <alignment horizontal="center" vertical="center" shrinkToFit="1"/>
    </xf>
    <xf numFmtId="0" fontId="19" fillId="0" borderId="10" xfId="0" applyFont="1" applyBorder="1" applyAlignment="1">
      <alignment vertical="top" wrapText="1"/>
    </xf>
    <xf numFmtId="49" fontId="19" fillId="0" borderId="0" xfId="0" applyNumberFormat="1" applyFont="1" applyFill="1" applyBorder="1" applyAlignment="1">
      <alignment horizontal="center" vertical="center" shrinkToFit="1"/>
    </xf>
    <xf numFmtId="0" fontId="19" fillId="15" borderId="10" xfId="0" applyFont="1" applyFill="1" applyBorder="1" applyAlignment="1">
      <alignment vertical="center" wrapText="1"/>
    </xf>
    <xf numFmtId="0" fontId="19" fillId="0" borderId="10" xfId="0" applyFont="1" applyBorder="1" applyAlignment="1">
      <alignment horizontal="left" wrapText="1"/>
    </xf>
    <xf numFmtId="49" fontId="19" fillId="0" borderId="10" xfId="0" applyNumberFormat="1" applyFont="1" applyBorder="1" applyAlignment="1">
      <alignment horizontal="center" shrinkToFit="1"/>
    </xf>
    <xf numFmtId="49" fontId="19" fillId="0" borderId="10" xfId="26" applyFont="1" applyBorder="1" applyAlignment="1">
      <alignment horizontal="center" shrinkToFit="1"/>
    </xf>
    <xf numFmtId="0" fontId="19" fillId="0" borderId="0" xfId="0" applyFont="1"/>
    <xf numFmtId="4" fontId="23" fillId="0" borderId="10" xfId="0" applyNumberFormat="1" applyFont="1" applyBorder="1" applyAlignment="1">
      <alignment horizontal="center" vertical="center"/>
    </xf>
    <xf numFmtId="0" fontId="24" fillId="0" borderId="12" xfId="18" applyFont="1" applyFill="1" applyBorder="1" applyAlignment="1">
      <alignment vertical="top"/>
    </xf>
    <xf numFmtId="2" fontId="24" fillId="0" borderId="13" xfId="18" applyNumberFormat="1" applyFont="1" applyFill="1" applyBorder="1" applyAlignment="1">
      <alignment horizontal="center"/>
    </xf>
    <xf numFmtId="0" fontId="24" fillId="0" borderId="13" xfId="18" applyFont="1" applyFill="1" applyBorder="1" applyAlignment="1">
      <alignment horizontal="center"/>
    </xf>
    <xf numFmtId="0" fontId="24" fillId="0" borderId="14" xfId="18" applyFont="1" applyFill="1" applyBorder="1" applyAlignment="1">
      <alignment horizontal="center"/>
    </xf>
    <xf numFmtId="4" fontId="24" fillId="0" borderId="10" xfId="18" applyNumberFormat="1" applyFont="1" applyFill="1" applyBorder="1" applyAlignment="1">
      <alignment horizontal="center"/>
    </xf>
    <xf numFmtId="0" fontId="19" fillId="0" borderId="0" xfId="18" applyFont="1" applyFill="1" applyBorder="1" applyAlignment="1">
      <alignment horizontal="center" vertical="top"/>
    </xf>
    <xf numFmtId="0" fontId="19" fillId="0" borderId="0" xfId="18" applyFont="1" applyFill="1" applyBorder="1" applyAlignment="1">
      <alignment horizontal="center" wrapText="1"/>
    </xf>
    <xf numFmtId="0" fontId="19" fillId="0" borderId="0" xfId="18" applyFont="1" applyFill="1" applyBorder="1" applyAlignment="1">
      <alignment horizontal="right"/>
    </xf>
  </cellXfs>
  <cellStyles count="28">
    <cellStyle name="ex69" xfId="26" xr:uid="{00000000-0005-0000-0000-000000000000}"/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Обычный_Приложение 6, 7 раздел подраздел" xfId="18" xr:uid="{00000000-0005-0000-0000-000013000000}"/>
    <cellStyle name="Плохой" xfId="19" builtinId="27" customBuiltin="1"/>
    <cellStyle name="Пояснение" xfId="20" builtinId="53" customBuiltin="1"/>
    <cellStyle name="Примечание" xfId="21" builtinId="10" customBuiltin="1"/>
    <cellStyle name="Процентный" xfId="27" builtinId="5"/>
    <cellStyle name="Связанная ячейка" xfId="22" builtinId="24" customBuiltin="1"/>
    <cellStyle name="Текст предупреждения" xfId="23" builtinId="11" customBuiltin="1"/>
    <cellStyle name="Финансовый" xfId="24" builtinId="3"/>
    <cellStyle name="Хороший" xfId="25" builtinId="26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C3C3C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3"/>
  <sheetViews>
    <sheetView tabSelected="1" topLeftCell="A410" zoomScale="96" zoomScaleNormal="96" workbookViewId="0">
      <selection activeCell="G430" sqref="G430"/>
    </sheetView>
  </sheetViews>
  <sheetFormatPr defaultRowHeight="12.75" outlineLevelRow="5" x14ac:dyDescent="0.2"/>
  <cols>
    <col min="1" max="1" width="51" style="19" customWidth="1"/>
    <col min="2" max="2" width="6.28515625" style="20" customWidth="1"/>
    <col min="3" max="4" width="8.85546875" style="22" customWidth="1"/>
    <col min="5" max="5" width="13.7109375" style="22" customWidth="1"/>
    <col min="6" max="6" width="7.5703125" style="22" customWidth="1"/>
    <col min="7" max="7" width="16.28515625" style="22" customWidth="1"/>
    <col min="8" max="8" width="17.85546875" style="2" customWidth="1"/>
    <col min="9" max="16384" width="9.140625" style="2"/>
  </cols>
  <sheetData>
    <row r="1" spans="1:9" ht="18.75" x14ac:dyDescent="0.3">
      <c r="A1" s="22"/>
      <c r="B1" s="2"/>
      <c r="C1" s="2"/>
      <c r="D1" s="2"/>
      <c r="E1" s="40"/>
      <c r="F1" s="40"/>
      <c r="G1" s="2"/>
      <c r="H1" s="34"/>
      <c r="I1" s="34"/>
    </row>
    <row r="2" spans="1:9" x14ac:dyDescent="0.2">
      <c r="A2" s="22"/>
      <c r="B2" s="22"/>
      <c r="F2" s="2"/>
      <c r="G2" s="2"/>
    </row>
    <row r="3" spans="1:9" x14ac:dyDescent="0.2">
      <c r="A3" s="25"/>
      <c r="B3" s="25"/>
      <c r="C3" s="2"/>
      <c r="D3" s="25"/>
      <c r="E3" s="2"/>
      <c r="F3" s="2"/>
      <c r="G3" s="25" t="s">
        <v>339</v>
      </c>
    </row>
    <row r="4" spans="1:9" x14ac:dyDescent="0.2">
      <c r="A4" s="2"/>
      <c r="B4" s="2"/>
      <c r="C4" s="2"/>
      <c r="E4" s="82" t="s">
        <v>347</v>
      </c>
      <c r="F4" s="82"/>
      <c r="G4" s="82"/>
      <c r="H4" s="25"/>
      <c r="I4" s="25"/>
    </row>
    <row r="5" spans="1:9" x14ac:dyDescent="0.2">
      <c r="A5" s="2"/>
      <c r="B5" s="2"/>
      <c r="C5" s="2"/>
      <c r="D5" s="25"/>
      <c r="E5" s="82" t="s">
        <v>246</v>
      </c>
      <c r="F5" s="82"/>
      <c r="G5" s="82"/>
    </row>
    <row r="6" spans="1:9" x14ac:dyDescent="0.2">
      <c r="C6" s="21"/>
      <c r="D6" s="21"/>
      <c r="E6" s="82" t="s">
        <v>346</v>
      </c>
      <c r="F6" s="82"/>
      <c r="G6" s="82"/>
    </row>
    <row r="7" spans="1:9" s="25" customFormat="1" x14ac:dyDescent="0.2">
      <c r="A7" s="23"/>
      <c r="B7" s="24"/>
      <c r="C7" s="21"/>
      <c r="D7" s="21"/>
      <c r="G7" s="26"/>
    </row>
    <row r="8" spans="1:9" s="25" customFormat="1" ht="11.25" customHeight="1" x14ac:dyDescent="0.2">
      <c r="A8" s="23"/>
      <c r="B8" s="24"/>
      <c r="C8" s="21"/>
      <c r="D8" s="21"/>
      <c r="E8" s="26"/>
      <c r="F8" s="27"/>
      <c r="G8" s="27"/>
    </row>
    <row r="9" spans="1:9" s="25" customFormat="1" x14ac:dyDescent="0.2">
      <c r="A9" s="80" t="s">
        <v>185</v>
      </c>
      <c r="B9" s="80"/>
      <c r="C9" s="80"/>
      <c r="D9" s="80"/>
      <c r="E9" s="80"/>
      <c r="F9" s="80"/>
      <c r="G9" s="80"/>
    </row>
    <row r="10" spans="1:9" s="25" customFormat="1" ht="12" customHeight="1" x14ac:dyDescent="0.2">
      <c r="A10" s="81" t="s">
        <v>281</v>
      </c>
      <c r="B10" s="81"/>
      <c r="C10" s="81"/>
      <c r="D10" s="81"/>
      <c r="E10" s="81"/>
      <c r="F10" s="81"/>
      <c r="G10" s="81"/>
    </row>
    <row r="11" spans="1:9" s="25" customFormat="1" ht="15.75" customHeight="1" x14ac:dyDescent="0.2">
      <c r="A11" s="23"/>
      <c r="B11" s="24"/>
      <c r="C11" s="27"/>
      <c r="D11" s="27"/>
      <c r="E11" s="27"/>
      <c r="F11" s="27"/>
      <c r="G11" s="11" t="s">
        <v>186</v>
      </c>
    </row>
    <row r="12" spans="1:9" s="1" customFormat="1" ht="38.25" x14ac:dyDescent="0.2">
      <c r="A12" s="4" t="s">
        <v>55</v>
      </c>
      <c r="B12" s="28" t="s">
        <v>165</v>
      </c>
      <c r="C12" s="4" t="s">
        <v>56</v>
      </c>
      <c r="D12" s="4" t="s">
        <v>57</v>
      </c>
      <c r="E12" s="4" t="s">
        <v>0</v>
      </c>
      <c r="F12" s="4" t="s">
        <v>58</v>
      </c>
      <c r="G12" s="5" t="s">
        <v>176</v>
      </c>
    </row>
    <row r="13" spans="1:9" s="1" customFormat="1" x14ac:dyDescent="0.2">
      <c r="A13" s="4">
        <v>1</v>
      </c>
      <c r="B13" s="18">
        <v>2</v>
      </c>
      <c r="C13" s="4">
        <v>3</v>
      </c>
      <c r="D13" s="4">
        <v>4</v>
      </c>
      <c r="E13" s="4">
        <v>5</v>
      </c>
      <c r="F13" s="4">
        <v>6</v>
      </c>
      <c r="G13" s="4">
        <v>7</v>
      </c>
    </row>
    <row r="14" spans="1:9" ht="32.25" customHeight="1" x14ac:dyDescent="0.2">
      <c r="A14" s="54" t="s">
        <v>279</v>
      </c>
      <c r="B14" s="18" t="s">
        <v>166</v>
      </c>
      <c r="C14" s="7" t="s">
        <v>60</v>
      </c>
      <c r="D14" s="7" t="s">
        <v>60</v>
      </c>
      <c r="E14" s="7" t="s">
        <v>61</v>
      </c>
      <c r="F14" s="7" t="s">
        <v>2</v>
      </c>
      <c r="G14" s="37">
        <f>G15+G110+G154+G208+G222+G229+G254+G260+G105</f>
        <v>395682630.46999997</v>
      </c>
    </row>
    <row r="15" spans="1:9" ht="21" customHeight="1" x14ac:dyDescent="0.2">
      <c r="A15" s="13" t="s">
        <v>1</v>
      </c>
      <c r="B15" s="18" t="s">
        <v>166</v>
      </c>
      <c r="C15" s="7" t="s">
        <v>59</v>
      </c>
      <c r="D15" s="7" t="s">
        <v>60</v>
      </c>
      <c r="E15" s="7" t="s">
        <v>61</v>
      </c>
      <c r="F15" s="7" t="s">
        <v>2</v>
      </c>
      <c r="G15" s="37">
        <f>G16+G22+G31+G37+G43+G49</f>
        <v>110105303</v>
      </c>
    </row>
    <row r="16" spans="1:9" ht="28.5" customHeight="1" x14ac:dyDescent="0.2">
      <c r="A16" s="16" t="s">
        <v>3</v>
      </c>
      <c r="B16" s="18" t="s">
        <v>166</v>
      </c>
      <c r="C16" s="7" t="s">
        <v>59</v>
      </c>
      <c r="D16" s="7" t="s">
        <v>62</v>
      </c>
      <c r="E16" s="7" t="s">
        <v>61</v>
      </c>
      <c r="F16" s="7" t="s">
        <v>2</v>
      </c>
      <c r="G16" s="41">
        <f t="shared" ref="G16:G20" si="0">G17</f>
        <v>1993600</v>
      </c>
    </row>
    <row r="17" spans="1:8" ht="25.5" x14ac:dyDescent="0.2">
      <c r="A17" s="16" t="s">
        <v>4</v>
      </c>
      <c r="B17" s="18" t="s">
        <v>166</v>
      </c>
      <c r="C17" s="7" t="s">
        <v>59</v>
      </c>
      <c r="D17" s="7" t="s">
        <v>62</v>
      </c>
      <c r="E17" s="7" t="s">
        <v>63</v>
      </c>
      <c r="F17" s="7" t="s">
        <v>2</v>
      </c>
      <c r="G17" s="49">
        <f t="shared" si="0"/>
        <v>1993600</v>
      </c>
    </row>
    <row r="18" spans="1:8" ht="25.5" x14ac:dyDescent="0.2">
      <c r="A18" s="16" t="s">
        <v>64</v>
      </c>
      <c r="B18" s="18" t="s">
        <v>166</v>
      </c>
      <c r="C18" s="7" t="s">
        <v>59</v>
      </c>
      <c r="D18" s="7" t="s">
        <v>62</v>
      </c>
      <c r="E18" s="7" t="s">
        <v>65</v>
      </c>
      <c r="F18" s="7" t="s">
        <v>2</v>
      </c>
      <c r="G18" s="49">
        <f t="shared" si="0"/>
        <v>1993600</v>
      </c>
    </row>
    <row r="19" spans="1:8" ht="19.5" customHeight="1" x14ac:dyDescent="0.2">
      <c r="A19" s="13" t="s">
        <v>282</v>
      </c>
      <c r="B19" s="18" t="s">
        <v>166</v>
      </c>
      <c r="C19" s="7" t="s">
        <v>59</v>
      </c>
      <c r="D19" s="7" t="s">
        <v>62</v>
      </c>
      <c r="E19" s="7" t="s">
        <v>66</v>
      </c>
      <c r="F19" s="7" t="s">
        <v>2</v>
      </c>
      <c r="G19" s="41">
        <f t="shared" si="0"/>
        <v>1993600</v>
      </c>
    </row>
    <row r="20" spans="1:8" ht="66" customHeight="1" x14ac:dyDescent="0.2">
      <c r="A20" s="14" t="s">
        <v>188</v>
      </c>
      <c r="B20" s="18" t="s">
        <v>166</v>
      </c>
      <c r="C20" s="7" t="s">
        <v>59</v>
      </c>
      <c r="D20" s="7" t="s">
        <v>62</v>
      </c>
      <c r="E20" s="7" t="s">
        <v>66</v>
      </c>
      <c r="F20" s="7" t="s">
        <v>67</v>
      </c>
      <c r="G20" s="41">
        <f t="shared" si="0"/>
        <v>1993600</v>
      </c>
    </row>
    <row r="21" spans="1:8" ht="30.75" customHeight="1" x14ac:dyDescent="0.2">
      <c r="A21" s="14" t="s">
        <v>189</v>
      </c>
      <c r="B21" s="18" t="s">
        <v>166</v>
      </c>
      <c r="C21" s="7" t="s">
        <v>59</v>
      </c>
      <c r="D21" s="7" t="s">
        <v>62</v>
      </c>
      <c r="E21" s="7" t="s">
        <v>66</v>
      </c>
      <c r="F21" s="7" t="s">
        <v>5</v>
      </c>
      <c r="G21" s="41">
        <v>1993600</v>
      </c>
      <c r="H21" s="48"/>
    </row>
    <row r="22" spans="1:8" ht="48.75" customHeight="1" x14ac:dyDescent="0.2">
      <c r="A22" s="14" t="s">
        <v>68</v>
      </c>
      <c r="B22" s="18" t="s">
        <v>166</v>
      </c>
      <c r="C22" s="7" t="s">
        <v>59</v>
      </c>
      <c r="D22" s="7" t="s">
        <v>69</v>
      </c>
      <c r="E22" s="7" t="s">
        <v>61</v>
      </c>
      <c r="F22" s="7" t="s">
        <v>2</v>
      </c>
      <c r="G22" s="36">
        <f>G23</f>
        <v>3346900</v>
      </c>
      <c r="H22" s="48"/>
    </row>
    <row r="23" spans="1:8" ht="30" customHeight="1" x14ac:dyDescent="0.2">
      <c r="A23" s="16" t="s">
        <v>4</v>
      </c>
      <c r="B23" s="18" t="s">
        <v>166</v>
      </c>
      <c r="C23" s="7" t="s">
        <v>59</v>
      </c>
      <c r="D23" s="7" t="s">
        <v>69</v>
      </c>
      <c r="E23" s="7" t="s">
        <v>63</v>
      </c>
      <c r="F23" s="7" t="s">
        <v>2</v>
      </c>
      <c r="G23" s="49">
        <f>G24</f>
        <v>3346900</v>
      </c>
      <c r="H23" s="48"/>
    </row>
    <row r="24" spans="1:8" ht="39.75" customHeight="1" x14ac:dyDescent="0.2">
      <c r="A24" s="16" t="s">
        <v>64</v>
      </c>
      <c r="B24" s="18" t="s">
        <v>166</v>
      </c>
      <c r="C24" s="7" t="s">
        <v>59</v>
      </c>
      <c r="D24" s="7" t="s">
        <v>69</v>
      </c>
      <c r="E24" s="7" t="s">
        <v>65</v>
      </c>
      <c r="F24" s="7" t="s">
        <v>2</v>
      </c>
      <c r="G24" s="49">
        <f>G25+G28</f>
        <v>3346900</v>
      </c>
      <c r="H24" s="48"/>
    </row>
    <row r="25" spans="1:8" ht="28.5" customHeight="1" x14ac:dyDescent="0.2">
      <c r="A25" s="15" t="s">
        <v>283</v>
      </c>
      <c r="B25" s="18" t="s">
        <v>166</v>
      </c>
      <c r="C25" s="7" t="s">
        <v>59</v>
      </c>
      <c r="D25" s="7" t="s">
        <v>69</v>
      </c>
      <c r="E25" s="7" t="s">
        <v>70</v>
      </c>
      <c r="F25" s="3" t="s">
        <v>2</v>
      </c>
      <c r="G25" s="36">
        <f>G26</f>
        <v>1834100</v>
      </c>
      <c r="H25" s="48"/>
    </row>
    <row r="26" spans="1:8" ht="54.75" customHeight="1" x14ac:dyDescent="0.2">
      <c r="A26" s="14" t="s">
        <v>188</v>
      </c>
      <c r="B26" s="18" t="s">
        <v>166</v>
      </c>
      <c r="C26" s="7" t="s">
        <v>59</v>
      </c>
      <c r="D26" s="7" t="s">
        <v>69</v>
      </c>
      <c r="E26" s="7" t="s">
        <v>70</v>
      </c>
      <c r="F26" s="3" t="s">
        <v>67</v>
      </c>
      <c r="G26" s="36">
        <f>G27</f>
        <v>1834100</v>
      </c>
      <c r="H26" s="48"/>
    </row>
    <row r="27" spans="1:8" ht="29.25" customHeight="1" x14ac:dyDescent="0.2">
      <c r="A27" s="14" t="s">
        <v>189</v>
      </c>
      <c r="B27" s="18" t="s">
        <v>166</v>
      </c>
      <c r="C27" s="7" t="s">
        <v>59</v>
      </c>
      <c r="D27" s="7" t="s">
        <v>69</v>
      </c>
      <c r="E27" s="7" t="s">
        <v>70</v>
      </c>
      <c r="F27" s="3" t="s">
        <v>5</v>
      </c>
      <c r="G27" s="36">
        <v>1834100</v>
      </c>
      <c r="H27" s="48"/>
    </row>
    <row r="28" spans="1:8" ht="44.25" customHeight="1" x14ac:dyDescent="0.2">
      <c r="A28" s="15" t="s">
        <v>284</v>
      </c>
      <c r="B28" s="18" t="s">
        <v>166</v>
      </c>
      <c r="C28" s="7" t="s">
        <v>59</v>
      </c>
      <c r="D28" s="7" t="s">
        <v>69</v>
      </c>
      <c r="E28" s="7" t="s">
        <v>71</v>
      </c>
      <c r="F28" s="3" t="s">
        <v>2</v>
      </c>
      <c r="G28" s="36">
        <f>G29</f>
        <v>1512800</v>
      </c>
      <c r="H28" s="48"/>
    </row>
    <row r="29" spans="1:8" ht="72" customHeight="1" outlineLevel="1" x14ac:dyDescent="0.2">
      <c r="A29" s="14" t="s">
        <v>188</v>
      </c>
      <c r="B29" s="18" t="s">
        <v>166</v>
      </c>
      <c r="C29" s="7" t="s">
        <v>59</v>
      </c>
      <c r="D29" s="7" t="s">
        <v>69</v>
      </c>
      <c r="E29" s="7" t="s">
        <v>71</v>
      </c>
      <c r="F29" s="3" t="s">
        <v>67</v>
      </c>
      <c r="G29" s="36">
        <f>G30</f>
        <v>1512800</v>
      </c>
      <c r="H29" s="48"/>
    </row>
    <row r="30" spans="1:8" ht="30" customHeight="1" outlineLevel="2" x14ac:dyDescent="0.2">
      <c r="A30" s="14" t="s">
        <v>189</v>
      </c>
      <c r="B30" s="18" t="s">
        <v>166</v>
      </c>
      <c r="C30" s="7" t="s">
        <v>59</v>
      </c>
      <c r="D30" s="7" t="s">
        <v>69</v>
      </c>
      <c r="E30" s="7" t="s">
        <v>71</v>
      </c>
      <c r="F30" s="3" t="s">
        <v>5</v>
      </c>
      <c r="G30" s="36">
        <v>1512800</v>
      </c>
      <c r="H30" s="48"/>
    </row>
    <row r="31" spans="1:8" ht="50.25" customHeight="1" outlineLevel="2" x14ac:dyDescent="0.2">
      <c r="A31" s="14" t="s">
        <v>7</v>
      </c>
      <c r="B31" s="18" t="s">
        <v>166</v>
      </c>
      <c r="C31" s="7" t="s">
        <v>59</v>
      </c>
      <c r="D31" s="7" t="s">
        <v>72</v>
      </c>
      <c r="E31" s="7" t="s">
        <v>61</v>
      </c>
      <c r="F31" s="7" t="s">
        <v>2</v>
      </c>
      <c r="G31" s="36">
        <f t="shared" ref="G31:G35" si="1">G32</f>
        <v>12123000</v>
      </c>
      <c r="H31" s="48"/>
    </row>
    <row r="32" spans="1:8" ht="30" customHeight="1" outlineLevel="3" x14ac:dyDescent="0.2">
      <c r="A32" s="16" t="s">
        <v>4</v>
      </c>
      <c r="B32" s="18" t="s">
        <v>166</v>
      </c>
      <c r="C32" s="7" t="s">
        <v>59</v>
      </c>
      <c r="D32" s="7" t="s">
        <v>72</v>
      </c>
      <c r="E32" s="7" t="s">
        <v>63</v>
      </c>
      <c r="F32" s="7" t="s">
        <v>2</v>
      </c>
      <c r="G32" s="49">
        <f t="shared" si="1"/>
        <v>12123000</v>
      </c>
      <c r="H32" s="48"/>
    </row>
    <row r="33" spans="1:8" ht="29.25" customHeight="1" outlineLevel="3" x14ac:dyDescent="0.2">
      <c r="A33" s="16" t="s">
        <v>64</v>
      </c>
      <c r="B33" s="18" t="s">
        <v>166</v>
      </c>
      <c r="C33" s="7" t="s">
        <v>59</v>
      </c>
      <c r="D33" s="7" t="s">
        <v>72</v>
      </c>
      <c r="E33" s="7" t="s">
        <v>65</v>
      </c>
      <c r="F33" s="7" t="s">
        <v>2</v>
      </c>
      <c r="G33" s="49">
        <f t="shared" si="1"/>
        <v>12123000</v>
      </c>
      <c r="H33" s="48"/>
    </row>
    <row r="34" spans="1:8" ht="41.25" customHeight="1" outlineLevel="3" x14ac:dyDescent="0.2">
      <c r="A34" s="15" t="s">
        <v>284</v>
      </c>
      <c r="B34" s="18" t="s">
        <v>166</v>
      </c>
      <c r="C34" s="7" t="s">
        <v>59</v>
      </c>
      <c r="D34" s="7" t="s">
        <v>72</v>
      </c>
      <c r="E34" s="7" t="s">
        <v>71</v>
      </c>
      <c r="F34" s="3" t="s">
        <v>2</v>
      </c>
      <c r="G34" s="36">
        <f t="shared" si="1"/>
        <v>12123000</v>
      </c>
      <c r="H34" s="48"/>
    </row>
    <row r="35" spans="1:8" ht="69.75" customHeight="1" outlineLevel="3" x14ac:dyDescent="0.2">
      <c r="A35" s="14" t="s">
        <v>188</v>
      </c>
      <c r="B35" s="18" t="s">
        <v>166</v>
      </c>
      <c r="C35" s="7" t="s">
        <v>59</v>
      </c>
      <c r="D35" s="7" t="s">
        <v>72</v>
      </c>
      <c r="E35" s="7" t="s">
        <v>71</v>
      </c>
      <c r="F35" s="3" t="s">
        <v>67</v>
      </c>
      <c r="G35" s="36">
        <f t="shared" si="1"/>
        <v>12123000</v>
      </c>
      <c r="H35" s="48"/>
    </row>
    <row r="36" spans="1:8" ht="30.75" customHeight="1" outlineLevel="3" x14ac:dyDescent="0.2">
      <c r="A36" s="14" t="s">
        <v>189</v>
      </c>
      <c r="B36" s="18" t="s">
        <v>166</v>
      </c>
      <c r="C36" s="7" t="s">
        <v>59</v>
      </c>
      <c r="D36" s="7" t="s">
        <v>72</v>
      </c>
      <c r="E36" s="7" t="s">
        <v>71</v>
      </c>
      <c r="F36" s="3" t="s">
        <v>5</v>
      </c>
      <c r="G36" s="36">
        <v>12123000</v>
      </c>
      <c r="H36" s="48"/>
    </row>
    <row r="37" spans="1:8" ht="27" customHeight="1" outlineLevel="3" x14ac:dyDescent="0.2">
      <c r="A37" s="15" t="s">
        <v>172</v>
      </c>
      <c r="B37" s="18" t="s">
        <v>166</v>
      </c>
      <c r="C37" s="7" t="s">
        <v>59</v>
      </c>
      <c r="D37" s="7" t="s">
        <v>73</v>
      </c>
      <c r="E37" s="7" t="s">
        <v>61</v>
      </c>
      <c r="F37" s="7" t="s">
        <v>2</v>
      </c>
      <c r="G37" s="59">
        <f t="shared" ref="G37:G41" si="2">G38</f>
        <v>35472</v>
      </c>
      <c r="H37" s="48"/>
    </row>
    <row r="38" spans="1:8" ht="31.5" customHeight="1" outlineLevel="3" x14ac:dyDescent="0.2">
      <c r="A38" s="33" t="s">
        <v>4</v>
      </c>
      <c r="B38" s="18" t="s">
        <v>166</v>
      </c>
      <c r="C38" s="7" t="s">
        <v>59</v>
      </c>
      <c r="D38" s="7" t="s">
        <v>73</v>
      </c>
      <c r="E38" s="7" t="s">
        <v>63</v>
      </c>
      <c r="F38" s="7" t="s">
        <v>2</v>
      </c>
      <c r="G38" s="59">
        <f t="shared" si="2"/>
        <v>35472</v>
      </c>
      <c r="H38" s="48"/>
    </row>
    <row r="39" spans="1:8" ht="29.25" customHeight="1" outlineLevel="3" x14ac:dyDescent="0.2">
      <c r="A39" s="33" t="s">
        <v>64</v>
      </c>
      <c r="B39" s="18" t="s">
        <v>166</v>
      </c>
      <c r="C39" s="7" t="s">
        <v>59</v>
      </c>
      <c r="D39" s="7" t="s">
        <v>73</v>
      </c>
      <c r="E39" s="7" t="s">
        <v>65</v>
      </c>
      <c r="F39" s="7" t="s">
        <v>2</v>
      </c>
      <c r="G39" s="59">
        <f t="shared" si="2"/>
        <v>35472</v>
      </c>
      <c r="H39" s="58"/>
    </row>
    <row r="40" spans="1:8" ht="54.75" customHeight="1" outlineLevel="3" x14ac:dyDescent="0.2">
      <c r="A40" s="15" t="s">
        <v>173</v>
      </c>
      <c r="B40" s="18" t="s">
        <v>166</v>
      </c>
      <c r="C40" s="7" t="s">
        <v>59</v>
      </c>
      <c r="D40" s="7" t="s">
        <v>73</v>
      </c>
      <c r="E40" s="7" t="s">
        <v>174</v>
      </c>
      <c r="F40" s="3" t="s">
        <v>2</v>
      </c>
      <c r="G40" s="59">
        <f t="shared" si="2"/>
        <v>35472</v>
      </c>
      <c r="H40" s="58"/>
    </row>
    <row r="41" spans="1:8" ht="31.5" customHeight="1" outlineLevel="3" x14ac:dyDescent="0.2">
      <c r="A41" s="15" t="s">
        <v>343</v>
      </c>
      <c r="B41" s="18" t="s">
        <v>166</v>
      </c>
      <c r="C41" s="7" t="s">
        <v>59</v>
      </c>
      <c r="D41" s="7" t="s">
        <v>73</v>
      </c>
      <c r="E41" s="7" t="s">
        <v>174</v>
      </c>
      <c r="F41" s="3" t="s">
        <v>74</v>
      </c>
      <c r="G41" s="59">
        <f t="shared" si="2"/>
        <v>35472</v>
      </c>
      <c r="H41" s="48"/>
    </row>
    <row r="42" spans="1:8" ht="31.5" customHeight="1" outlineLevel="5" x14ac:dyDescent="0.2">
      <c r="A42" s="15" t="s">
        <v>75</v>
      </c>
      <c r="B42" s="18" t="s">
        <v>166</v>
      </c>
      <c r="C42" s="7" t="s">
        <v>59</v>
      </c>
      <c r="D42" s="7" t="s">
        <v>73</v>
      </c>
      <c r="E42" s="7" t="s">
        <v>174</v>
      </c>
      <c r="F42" s="3" t="s">
        <v>6</v>
      </c>
      <c r="G42" s="59">
        <v>35472</v>
      </c>
      <c r="H42" s="48"/>
    </row>
    <row r="43" spans="1:8" ht="23.25" customHeight="1" outlineLevel="5" x14ac:dyDescent="0.2">
      <c r="A43" s="14" t="s">
        <v>11</v>
      </c>
      <c r="B43" s="18" t="s">
        <v>166</v>
      </c>
      <c r="C43" s="7" t="s">
        <v>59</v>
      </c>
      <c r="D43" s="7" t="s">
        <v>79</v>
      </c>
      <c r="E43" s="7" t="s">
        <v>61</v>
      </c>
      <c r="F43" s="7" t="s">
        <v>2</v>
      </c>
      <c r="G43" s="36">
        <f t="shared" ref="G43:G47" si="3">G44</f>
        <v>100000</v>
      </c>
      <c r="H43" s="48"/>
    </row>
    <row r="44" spans="1:8" ht="27.75" customHeight="1" outlineLevel="5" x14ac:dyDescent="0.2">
      <c r="A44" s="29" t="s">
        <v>4</v>
      </c>
      <c r="B44" s="18" t="s">
        <v>166</v>
      </c>
      <c r="C44" s="7" t="s">
        <v>59</v>
      </c>
      <c r="D44" s="7" t="s">
        <v>79</v>
      </c>
      <c r="E44" s="7" t="s">
        <v>63</v>
      </c>
      <c r="F44" s="10" t="s">
        <v>2</v>
      </c>
      <c r="G44" s="36">
        <f t="shared" si="3"/>
        <v>100000</v>
      </c>
      <c r="H44" s="48"/>
    </row>
    <row r="45" spans="1:8" ht="30" customHeight="1" outlineLevel="5" x14ac:dyDescent="0.2">
      <c r="A45" s="16" t="s">
        <v>64</v>
      </c>
      <c r="B45" s="18" t="s">
        <v>166</v>
      </c>
      <c r="C45" s="7" t="s">
        <v>59</v>
      </c>
      <c r="D45" s="7" t="s">
        <v>79</v>
      </c>
      <c r="E45" s="7" t="s">
        <v>65</v>
      </c>
      <c r="F45" s="7" t="s">
        <v>2</v>
      </c>
      <c r="G45" s="36">
        <f t="shared" si="3"/>
        <v>100000</v>
      </c>
      <c r="H45" s="48"/>
    </row>
    <row r="46" spans="1:8" ht="33" customHeight="1" outlineLevel="3" x14ac:dyDescent="0.2">
      <c r="A46" s="14" t="s">
        <v>285</v>
      </c>
      <c r="B46" s="18" t="s">
        <v>166</v>
      </c>
      <c r="C46" s="7" t="s">
        <v>59</v>
      </c>
      <c r="D46" s="7" t="s">
        <v>79</v>
      </c>
      <c r="E46" s="7" t="s">
        <v>80</v>
      </c>
      <c r="F46" s="3" t="s">
        <v>2</v>
      </c>
      <c r="G46" s="36">
        <f t="shared" si="3"/>
        <v>100000</v>
      </c>
      <c r="H46" s="48"/>
    </row>
    <row r="47" spans="1:8" ht="27.75" customHeight="1" outlineLevel="3" x14ac:dyDescent="0.2">
      <c r="A47" s="29" t="s">
        <v>77</v>
      </c>
      <c r="B47" s="18" t="s">
        <v>166</v>
      </c>
      <c r="C47" s="7" t="s">
        <v>59</v>
      </c>
      <c r="D47" s="7" t="s">
        <v>79</v>
      </c>
      <c r="E47" s="7" t="s">
        <v>80</v>
      </c>
      <c r="F47" s="7" t="s">
        <v>78</v>
      </c>
      <c r="G47" s="36">
        <f t="shared" si="3"/>
        <v>100000</v>
      </c>
      <c r="H47" s="48"/>
    </row>
    <row r="48" spans="1:8" outlineLevel="1" x14ac:dyDescent="0.2">
      <c r="A48" s="13" t="s">
        <v>12</v>
      </c>
      <c r="B48" s="18" t="s">
        <v>166</v>
      </c>
      <c r="C48" s="7" t="s">
        <v>59</v>
      </c>
      <c r="D48" s="7" t="s">
        <v>79</v>
      </c>
      <c r="E48" s="7" t="s">
        <v>80</v>
      </c>
      <c r="F48" s="3" t="s">
        <v>13</v>
      </c>
      <c r="G48" s="36">
        <v>100000</v>
      </c>
      <c r="H48" s="48"/>
    </row>
    <row r="49" spans="1:8" ht="16.5" customHeight="1" outlineLevel="1" x14ac:dyDescent="0.2">
      <c r="A49" s="13" t="s">
        <v>14</v>
      </c>
      <c r="B49" s="18" t="s">
        <v>166</v>
      </c>
      <c r="C49" s="7" t="s">
        <v>59</v>
      </c>
      <c r="D49" s="7" t="s">
        <v>81</v>
      </c>
      <c r="E49" s="7" t="s">
        <v>61</v>
      </c>
      <c r="F49" s="7" t="s">
        <v>2</v>
      </c>
      <c r="G49" s="36">
        <f>G50+G54+G59+G64</f>
        <v>92506331</v>
      </c>
      <c r="H49" s="48"/>
    </row>
    <row r="50" spans="1:8" ht="52.5" customHeight="1" outlineLevel="1" x14ac:dyDescent="0.2">
      <c r="A50" s="6" t="s">
        <v>211</v>
      </c>
      <c r="B50" s="18" t="s">
        <v>166</v>
      </c>
      <c r="C50" s="7" t="s">
        <v>59</v>
      </c>
      <c r="D50" s="7" t="s">
        <v>81</v>
      </c>
      <c r="E50" s="7" t="s">
        <v>206</v>
      </c>
      <c r="F50" s="7" t="s">
        <v>2</v>
      </c>
      <c r="G50" s="36">
        <f>G51</f>
        <v>700000</v>
      </c>
      <c r="H50" s="48"/>
    </row>
    <row r="51" spans="1:8" ht="39" customHeight="1" outlineLevel="1" x14ac:dyDescent="0.2">
      <c r="A51" s="35" t="s">
        <v>205</v>
      </c>
      <c r="B51" s="18" t="s">
        <v>166</v>
      </c>
      <c r="C51" s="7" t="s">
        <v>59</v>
      </c>
      <c r="D51" s="7" t="s">
        <v>81</v>
      </c>
      <c r="E51" s="7" t="s">
        <v>207</v>
      </c>
      <c r="F51" s="7" t="s">
        <v>2</v>
      </c>
      <c r="G51" s="36">
        <f>G52</f>
        <v>700000</v>
      </c>
      <c r="H51" s="48"/>
    </row>
    <row r="52" spans="1:8" ht="27" customHeight="1" outlineLevel="1" x14ac:dyDescent="0.2">
      <c r="A52" s="35" t="s">
        <v>343</v>
      </c>
      <c r="B52" s="18" t="s">
        <v>166</v>
      </c>
      <c r="C52" s="7" t="s">
        <v>59</v>
      </c>
      <c r="D52" s="7" t="s">
        <v>81</v>
      </c>
      <c r="E52" s="7" t="s">
        <v>207</v>
      </c>
      <c r="F52" s="7" t="s">
        <v>74</v>
      </c>
      <c r="G52" s="36">
        <f>G53</f>
        <v>700000</v>
      </c>
      <c r="H52" s="48"/>
    </row>
    <row r="53" spans="1:8" ht="27" customHeight="1" outlineLevel="1" x14ac:dyDescent="0.2">
      <c r="A53" s="35" t="s">
        <v>75</v>
      </c>
      <c r="B53" s="18" t="s">
        <v>166</v>
      </c>
      <c r="C53" s="7" t="s">
        <v>59</v>
      </c>
      <c r="D53" s="7" t="s">
        <v>81</v>
      </c>
      <c r="E53" s="7" t="s">
        <v>207</v>
      </c>
      <c r="F53" s="7" t="s">
        <v>6</v>
      </c>
      <c r="G53" s="36">
        <v>700000</v>
      </c>
      <c r="H53" s="48"/>
    </row>
    <row r="54" spans="1:8" ht="33" customHeight="1" outlineLevel="1" x14ac:dyDescent="0.2">
      <c r="A54" s="6" t="s">
        <v>212</v>
      </c>
      <c r="B54" s="18" t="s">
        <v>166</v>
      </c>
      <c r="C54" s="7" t="s">
        <v>59</v>
      </c>
      <c r="D54" s="7" t="s">
        <v>81</v>
      </c>
      <c r="E54" s="7" t="s">
        <v>82</v>
      </c>
      <c r="F54" s="7" t="s">
        <v>2</v>
      </c>
      <c r="G54" s="36">
        <f>G55</f>
        <v>1937300</v>
      </c>
      <c r="H54" s="48"/>
    </row>
    <row r="55" spans="1:8" ht="14.25" customHeight="1" outlineLevel="1" x14ac:dyDescent="0.2">
      <c r="A55" s="13" t="s">
        <v>248</v>
      </c>
      <c r="B55" s="18" t="s">
        <v>166</v>
      </c>
      <c r="C55" s="7" t="s">
        <v>59</v>
      </c>
      <c r="D55" s="7" t="s">
        <v>81</v>
      </c>
      <c r="E55" s="7" t="s">
        <v>194</v>
      </c>
      <c r="F55" s="7" t="s">
        <v>2</v>
      </c>
      <c r="G55" s="36">
        <f>G56</f>
        <v>1937300</v>
      </c>
      <c r="H55" s="48"/>
    </row>
    <row r="56" spans="1:8" ht="26.25" customHeight="1" outlineLevel="1" x14ac:dyDescent="0.2">
      <c r="A56" s="13" t="s">
        <v>195</v>
      </c>
      <c r="B56" s="18" t="s">
        <v>166</v>
      </c>
      <c r="C56" s="7" t="s">
        <v>59</v>
      </c>
      <c r="D56" s="7" t="s">
        <v>81</v>
      </c>
      <c r="E56" s="7" t="s">
        <v>196</v>
      </c>
      <c r="F56" s="7" t="s">
        <v>2</v>
      </c>
      <c r="G56" s="36">
        <f>G57</f>
        <v>1937300</v>
      </c>
      <c r="H56" s="48"/>
    </row>
    <row r="57" spans="1:8" ht="27" customHeight="1" outlineLevel="1" x14ac:dyDescent="0.2">
      <c r="A57" s="6" t="s">
        <v>343</v>
      </c>
      <c r="B57" s="18" t="s">
        <v>166</v>
      </c>
      <c r="C57" s="7" t="s">
        <v>59</v>
      </c>
      <c r="D57" s="7" t="s">
        <v>81</v>
      </c>
      <c r="E57" s="7" t="s">
        <v>196</v>
      </c>
      <c r="F57" s="7" t="s">
        <v>74</v>
      </c>
      <c r="G57" s="36">
        <f>G58</f>
        <v>1937300</v>
      </c>
      <c r="H57" s="48"/>
    </row>
    <row r="58" spans="1:8" ht="27" customHeight="1" outlineLevel="1" x14ac:dyDescent="0.2">
      <c r="A58" s="14" t="s">
        <v>75</v>
      </c>
      <c r="B58" s="18" t="s">
        <v>166</v>
      </c>
      <c r="C58" s="7" t="s">
        <v>59</v>
      </c>
      <c r="D58" s="7" t="s">
        <v>81</v>
      </c>
      <c r="E58" s="7" t="s">
        <v>196</v>
      </c>
      <c r="F58" s="7" t="s">
        <v>6</v>
      </c>
      <c r="G58" s="36">
        <v>1937300</v>
      </c>
      <c r="H58" s="48"/>
    </row>
    <row r="59" spans="1:8" ht="29.25" customHeight="1" outlineLevel="1" x14ac:dyDescent="0.2">
      <c r="A59" s="13" t="s">
        <v>213</v>
      </c>
      <c r="B59" s="18" t="s">
        <v>166</v>
      </c>
      <c r="C59" s="7" t="s">
        <v>59</v>
      </c>
      <c r="D59" s="7" t="s">
        <v>81</v>
      </c>
      <c r="E59" s="7" t="s">
        <v>139</v>
      </c>
      <c r="F59" s="7" t="s">
        <v>2</v>
      </c>
      <c r="G59" s="36">
        <f t="shared" ref="G59" si="4">G60</f>
        <v>500000</v>
      </c>
      <c r="H59" s="48"/>
    </row>
    <row r="60" spans="1:8" ht="41.25" customHeight="1" outlineLevel="1" x14ac:dyDescent="0.2">
      <c r="A60" s="13" t="s">
        <v>214</v>
      </c>
      <c r="B60" s="18" t="s">
        <v>166</v>
      </c>
      <c r="C60" s="7" t="s">
        <v>59</v>
      </c>
      <c r="D60" s="7" t="s">
        <v>81</v>
      </c>
      <c r="E60" s="7" t="s">
        <v>140</v>
      </c>
      <c r="F60" s="7" t="s">
        <v>2</v>
      </c>
      <c r="G60" s="36">
        <f>G61</f>
        <v>500000</v>
      </c>
      <c r="H60" s="48"/>
    </row>
    <row r="61" spans="1:8" ht="30" customHeight="1" outlineLevel="3" x14ac:dyDescent="0.2">
      <c r="A61" s="14" t="s">
        <v>252</v>
      </c>
      <c r="B61" s="18" t="s">
        <v>166</v>
      </c>
      <c r="C61" s="7" t="s">
        <v>59</v>
      </c>
      <c r="D61" s="7" t="s">
        <v>81</v>
      </c>
      <c r="E61" s="7" t="s">
        <v>251</v>
      </c>
      <c r="F61" s="7" t="s">
        <v>2</v>
      </c>
      <c r="G61" s="36">
        <f>G62</f>
        <v>500000</v>
      </c>
      <c r="H61" s="48"/>
    </row>
    <row r="62" spans="1:8" ht="30" customHeight="1" outlineLevel="3" x14ac:dyDescent="0.2">
      <c r="A62" s="14" t="s">
        <v>343</v>
      </c>
      <c r="B62" s="18" t="s">
        <v>166</v>
      </c>
      <c r="C62" s="7" t="s">
        <v>59</v>
      </c>
      <c r="D62" s="7" t="s">
        <v>81</v>
      </c>
      <c r="E62" s="7" t="s">
        <v>251</v>
      </c>
      <c r="F62" s="7" t="s">
        <v>74</v>
      </c>
      <c r="G62" s="36">
        <f>G63</f>
        <v>500000</v>
      </c>
      <c r="H62" s="48"/>
    </row>
    <row r="63" spans="1:8" ht="30" customHeight="1" outlineLevel="3" x14ac:dyDescent="0.2">
      <c r="A63" s="14" t="s">
        <v>75</v>
      </c>
      <c r="B63" s="18" t="s">
        <v>166</v>
      </c>
      <c r="C63" s="7" t="s">
        <v>59</v>
      </c>
      <c r="D63" s="7" t="s">
        <v>81</v>
      </c>
      <c r="E63" s="7" t="s">
        <v>251</v>
      </c>
      <c r="F63" s="7" t="s">
        <v>6</v>
      </c>
      <c r="G63" s="36">
        <v>500000</v>
      </c>
      <c r="H63" s="48"/>
    </row>
    <row r="64" spans="1:8" ht="30.75" customHeight="1" outlineLevel="3" x14ac:dyDescent="0.2">
      <c r="A64" s="16" t="s">
        <v>4</v>
      </c>
      <c r="B64" s="18" t="s">
        <v>166</v>
      </c>
      <c r="C64" s="7" t="s">
        <v>59</v>
      </c>
      <c r="D64" s="7" t="s">
        <v>81</v>
      </c>
      <c r="E64" s="7" t="s">
        <v>63</v>
      </c>
      <c r="F64" s="7" t="s">
        <v>2</v>
      </c>
      <c r="G64" s="36">
        <f>G65</f>
        <v>89369031</v>
      </c>
      <c r="H64" s="48"/>
    </row>
    <row r="65" spans="1:8" ht="31.5" customHeight="1" outlineLevel="3" x14ac:dyDescent="0.2">
      <c r="A65" s="16" t="s">
        <v>64</v>
      </c>
      <c r="B65" s="18" t="s">
        <v>166</v>
      </c>
      <c r="C65" s="7" t="s">
        <v>59</v>
      </c>
      <c r="D65" s="7" t="s">
        <v>81</v>
      </c>
      <c r="E65" s="7" t="s">
        <v>65</v>
      </c>
      <c r="F65" s="7" t="s">
        <v>2</v>
      </c>
      <c r="G65" s="36">
        <f>G66+G74+G80+G83+G90+G97+G100+G77+G71</f>
        <v>89369031</v>
      </c>
      <c r="H65" s="48"/>
    </row>
    <row r="66" spans="1:8" ht="43.5" customHeight="1" outlineLevel="3" x14ac:dyDescent="0.2">
      <c r="A66" s="15" t="s">
        <v>284</v>
      </c>
      <c r="B66" s="18" t="s">
        <v>166</v>
      </c>
      <c r="C66" s="7" t="s">
        <v>59</v>
      </c>
      <c r="D66" s="7" t="s">
        <v>81</v>
      </c>
      <c r="E66" s="7" t="s">
        <v>71</v>
      </c>
      <c r="F66" s="3" t="s">
        <v>2</v>
      </c>
      <c r="G66" s="36">
        <f>G67+G69</f>
        <v>31474730</v>
      </c>
      <c r="H66" s="48"/>
    </row>
    <row r="67" spans="1:8" ht="72" customHeight="1" outlineLevel="3" x14ac:dyDescent="0.2">
      <c r="A67" s="14" t="s">
        <v>188</v>
      </c>
      <c r="B67" s="18" t="s">
        <v>166</v>
      </c>
      <c r="C67" s="7" t="s">
        <v>59</v>
      </c>
      <c r="D67" s="7" t="s">
        <v>81</v>
      </c>
      <c r="E67" s="7" t="s">
        <v>71</v>
      </c>
      <c r="F67" s="3" t="s">
        <v>67</v>
      </c>
      <c r="G67" s="36">
        <f>G68</f>
        <v>31322100</v>
      </c>
      <c r="H67" s="48"/>
    </row>
    <row r="68" spans="1:8" ht="33" customHeight="1" outlineLevel="3" x14ac:dyDescent="0.2">
      <c r="A68" s="14" t="s">
        <v>189</v>
      </c>
      <c r="B68" s="18" t="s">
        <v>166</v>
      </c>
      <c r="C68" s="7" t="s">
        <v>59</v>
      </c>
      <c r="D68" s="7" t="s">
        <v>81</v>
      </c>
      <c r="E68" s="7" t="s">
        <v>71</v>
      </c>
      <c r="F68" s="3" t="s">
        <v>5</v>
      </c>
      <c r="G68" s="36">
        <v>31322100</v>
      </c>
      <c r="H68" s="48"/>
    </row>
    <row r="69" spans="1:8" ht="20.25" customHeight="1" outlineLevel="3" x14ac:dyDescent="0.2">
      <c r="A69" s="16" t="s">
        <v>77</v>
      </c>
      <c r="B69" s="18" t="s">
        <v>166</v>
      </c>
      <c r="C69" s="7" t="s">
        <v>59</v>
      </c>
      <c r="D69" s="7" t="s">
        <v>81</v>
      </c>
      <c r="E69" s="7" t="s">
        <v>71</v>
      </c>
      <c r="F69" s="7" t="s">
        <v>78</v>
      </c>
      <c r="G69" s="36">
        <f>G70</f>
        <v>152630</v>
      </c>
      <c r="H69" s="48"/>
    </row>
    <row r="70" spans="1:8" ht="27.75" customHeight="1" outlineLevel="2" x14ac:dyDescent="0.2">
      <c r="A70" s="13" t="s">
        <v>9</v>
      </c>
      <c r="B70" s="18" t="s">
        <v>166</v>
      </c>
      <c r="C70" s="7" t="s">
        <v>59</v>
      </c>
      <c r="D70" s="7" t="s">
        <v>81</v>
      </c>
      <c r="E70" s="7" t="s">
        <v>71</v>
      </c>
      <c r="F70" s="7" t="s">
        <v>10</v>
      </c>
      <c r="G70" s="36">
        <v>152630</v>
      </c>
      <c r="H70" s="48"/>
    </row>
    <row r="71" spans="1:8" s="62" customFormat="1" ht="67.5" customHeight="1" outlineLevel="1" x14ac:dyDescent="0.2">
      <c r="A71" s="60" t="s">
        <v>340</v>
      </c>
      <c r="B71" s="61" t="s">
        <v>166</v>
      </c>
      <c r="C71" s="61" t="s">
        <v>59</v>
      </c>
      <c r="D71" s="61" t="s">
        <v>81</v>
      </c>
      <c r="E71" s="61" t="s">
        <v>341</v>
      </c>
      <c r="F71" s="64" t="s">
        <v>2</v>
      </c>
      <c r="G71" s="63">
        <f>G72</f>
        <v>2058500</v>
      </c>
    </row>
    <row r="72" spans="1:8" s="62" customFormat="1" ht="68.25" customHeight="1" outlineLevel="1" x14ac:dyDescent="0.2">
      <c r="A72" s="60" t="s">
        <v>188</v>
      </c>
      <c r="B72" s="61" t="s">
        <v>166</v>
      </c>
      <c r="C72" s="61" t="s">
        <v>59</v>
      </c>
      <c r="D72" s="61" t="s">
        <v>81</v>
      </c>
      <c r="E72" s="61" t="s">
        <v>341</v>
      </c>
      <c r="F72" s="64" t="s">
        <v>67</v>
      </c>
      <c r="G72" s="63">
        <f>G73</f>
        <v>2058500</v>
      </c>
    </row>
    <row r="73" spans="1:8" s="62" customFormat="1" ht="39" customHeight="1" outlineLevel="1" x14ac:dyDescent="0.2">
      <c r="A73" s="60" t="s">
        <v>342</v>
      </c>
      <c r="B73" s="61" t="s">
        <v>166</v>
      </c>
      <c r="C73" s="61" t="s">
        <v>59</v>
      </c>
      <c r="D73" s="61" t="s">
        <v>81</v>
      </c>
      <c r="E73" s="61" t="s">
        <v>341</v>
      </c>
      <c r="F73" s="64" t="s">
        <v>5</v>
      </c>
      <c r="G73" s="63">
        <v>2058500</v>
      </c>
    </row>
    <row r="74" spans="1:8" ht="27.75" customHeight="1" outlineLevel="2" x14ac:dyDescent="0.2">
      <c r="A74" s="6" t="s">
        <v>286</v>
      </c>
      <c r="B74" s="18" t="s">
        <v>166</v>
      </c>
      <c r="C74" s="7" t="s">
        <v>59</v>
      </c>
      <c r="D74" s="7" t="s">
        <v>81</v>
      </c>
      <c r="E74" s="7" t="s">
        <v>208</v>
      </c>
      <c r="F74" s="7" t="s">
        <v>2</v>
      </c>
      <c r="G74" s="36">
        <f>G75</f>
        <v>100000</v>
      </c>
      <c r="H74" s="48"/>
    </row>
    <row r="75" spans="1:8" ht="27.75" customHeight="1" outlineLevel="2" x14ac:dyDescent="0.2">
      <c r="A75" s="6" t="s">
        <v>343</v>
      </c>
      <c r="B75" s="18" t="s">
        <v>166</v>
      </c>
      <c r="C75" s="7" t="s">
        <v>59</v>
      </c>
      <c r="D75" s="7" t="s">
        <v>81</v>
      </c>
      <c r="E75" s="7" t="s">
        <v>208</v>
      </c>
      <c r="F75" s="7" t="s">
        <v>74</v>
      </c>
      <c r="G75" s="36">
        <f>G76</f>
        <v>100000</v>
      </c>
      <c r="H75" s="48"/>
    </row>
    <row r="76" spans="1:8" ht="27.75" customHeight="1" outlineLevel="2" x14ac:dyDescent="0.2">
      <c r="A76" s="6" t="s">
        <v>75</v>
      </c>
      <c r="B76" s="18" t="s">
        <v>166</v>
      </c>
      <c r="C76" s="7" t="s">
        <v>59</v>
      </c>
      <c r="D76" s="7" t="s">
        <v>81</v>
      </c>
      <c r="E76" s="7" t="s">
        <v>208</v>
      </c>
      <c r="F76" s="7" t="s">
        <v>6</v>
      </c>
      <c r="G76" s="36">
        <v>100000</v>
      </c>
      <c r="H76" s="48"/>
    </row>
    <row r="77" spans="1:8" s="62" customFormat="1" outlineLevel="1" x14ac:dyDescent="0.2">
      <c r="A77" s="60" t="s">
        <v>303</v>
      </c>
      <c r="B77" s="61" t="s">
        <v>166</v>
      </c>
      <c r="C77" s="61" t="s">
        <v>59</v>
      </c>
      <c r="D77" s="61" t="s">
        <v>81</v>
      </c>
      <c r="E77" s="61" t="s">
        <v>304</v>
      </c>
      <c r="F77" s="64" t="s">
        <v>2</v>
      </c>
      <c r="G77" s="65">
        <f>G78</f>
        <v>255960</v>
      </c>
    </row>
    <row r="78" spans="1:8" s="62" customFormat="1" ht="33.75" customHeight="1" outlineLevel="1" x14ac:dyDescent="0.2">
      <c r="A78" s="60" t="s">
        <v>343</v>
      </c>
      <c r="B78" s="61" t="s">
        <v>166</v>
      </c>
      <c r="C78" s="61" t="s">
        <v>59</v>
      </c>
      <c r="D78" s="61" t="s">
        <v>81</v>
      </c>
      <c r="E78" s="61" t="s">
        <v>304</v>
      </c>
      <c r="F78" s="64">
        <v>200</v>
      </c>
      <c r="G78" s="65">
        <f>G79</f>
        <v>255960</v>
      </c>
    </row>
    <row r="79" spans="1:8" s="62" customFormat="1" ht="34.5" customHeight="1" outlineLevel="1" x14ac:dyDescent="0.2">
      <c r="A79" s="60" t="s">
        <v>75</v>
      </c>
      <c r="B79" s="61" t="s">
        <v>166</v>
      </c>
      <c r="C79" s="61" t="s">
        <v>59</v>
      </c>
      <c r="D79" s="61" t="s">
        <v>81</v>
      </c>
      <c r="E79" s="61" t="s">
        <v>304</v>
      </c>
      <c r="F79" s="64">
        <v>240</v>
      </c>
      <c r="G79" s="65">
        <v>255960</v>
      </c>
    </row>
    <row r="80" spans="1:8" ht="27.75" customHeight="1" outlineLevel="2" x14ac:dyDescent="0.2">
      <c r="A80" s="6" t="s">
        <v>18</v>
      </c>
      <c r="B80" s="18" t="s">
        <v>166</v>
      </c>
      <c r="C80" s="7" t="s">
        <v>59</v>
      </c>
      <c r="D80" s="7" t="s">
        <v>81</v>
      </c>
      <c r="E80" s="7" t="s">
        <v>88</v>
      </c>
      <c r="F80" s="7" t="s">
        <v>2</v>
      </c>
      <c r="G80" s="59">
        <f>G81</f>
        <v>1361162</v>
      </c>
      <c r="H80" s="48"/>
    </row>
    <row r="81" spans="1:8" ht="69.75" customHeight="1" outlineLevel="2" x14ac:dyDescent="0.2">
      <c r="A81" s="13" t="s">
        <v>188</v>
      </c>
      <c r="B81" s="18" t="s">
        <v>166</v>
      </c>
      <c r="C81" s="7" t="s">
        <v>59</v>
      </c>
      <c r="D81" s="7" t="s">
        <v>81</v>
      </c>
      <c r="E81" s="7" t="s">
        <v>88</v>
      </c>
      <c r="F81" s="7" t="s">
        <v>67</v>
      </c>
      <c r="G81" s="59">
        <f>G82</f>
        <v>1361162</v>
      </c>
      <c r="H81" s="48"/>
    </row>
    <row r="82" spans="1:8" ht="27.75" customHeight="1" outlineLevel="2" x14ac:dyDescent="0.2">
      <c r="A82" s="14" t="s">
        <v>189</v>
      </c>
      <c r="B82" s="18" t="s">
        <v>166</v>
      </c>
      <c r="C82" s="7" t="s">
        <v>59</v>
      </c>
      <c r="D82" s="7" t="s">
        <v>81</v>
      </c>
      <c r="E82" s="7" t="s">
        <v>88</v>
      </c>
      <c r="F82" s="7" t="s">
        <v>5</v>
      </c>
      <c r="G82" s="59">
        <v>1361162</v>
      </c>
      <c r="H82" s="48"/>
    </row>
    <row r="83" spans="1:8" ht="40.5" customHeight="1" outlineLevel="2" x14ac:dyDescent="0.2">
      <c r="A83" s="14" t="s">
        <v>297</v>
      </c>
      <c r="B83" s="18" t="s">
        <v>166</v>
      </c>
      <c r="C83" s="7" t="s">
        <v>59</v>
      </c>
      <c r="D83" s="7" t="s">
        <v>81</v>
      </c>
      <c r="E83" s="7" t="s">
        <v>87</v>
      </c>
      <c r="F83" s="3" t="s">
        <v>2</v>
      </c>
      <c r="G83" s="36">
        <f>G84+G86+G88</f>
        <v>33488210</v>
      </c>
      <c r="H83" s="48"/>
    </row>
    <row r="84" spans="1:8" ht="67.5" customHeight="1" outlineLevel="2" x14ac:dyDescent="0.2">
      <c r="A84" s="14" t="s">
        <v>188</v>
      </c>
      <c r="B84" s="18" t="s">
        <v>166</v>
      </c>
      <c r="C84" s="7" t="s">
        <v>59</v>
      </c>
      <c r="D84" s="7" t="s">
        <v>81</v>
      </c>
      <c r="E84" s="7" t="s">
        <v>87</v>
      </c>
      <c r="F84" s="7" t="s">
        <v>67</v>
      </c>
      <c r="G84" s="36">
        <f>G85</f>
        <v>19929610</v>
      </c>
      <c r="H84" s="48"/>
    </row>
    <row r="85" spans="1:8" ht="15.75" customHeight="1" outlineLevel="2" x14ac:dyDescent="0.2">
      <c r="A85" s="14" t="s">
        <v>16</v>
      </c>
      <c r="B85" s="18" t="s">
        <v>166</v>
      </c>
      <c r="C85" s="7" t="s">
        <v>59</v>
      </c>
      <c r="D85" s="7" t="s">
        <v>81</v>
      </c>
      <c r="E85" s="7" t="s">
        <v>87</v>
      </c>
      <c r="F85" s="7" t="s">
        <v>17</v>
      </c>
      <c r="G85" s="36">
        <v>19929610</v>
      </c>
      <c r="H85" s="48"/>
    </row>
    <row r="86" spans="1:8" ht="36" customHeight="1" outlineLevel="2" x14ac:dyDescent="0.2">
      <c r="A86" s="13" t="s">
        <v>343</v>
      </c>
      <c r="B86" s="18" t="s">
        <v>166</v>
      </c>
      <c r="C86" s="7" t="s">
        <v>59</v>
      </c>
      <c r="D86" s="7" t="s">
        <v>81</v>
      </c>
      <c r="E86" s="7" t="s">
        <v>87</v>
      </c>
      <c r="F86" s="7" t="s">
        <v>74</v>
      </c>
      <c r="G86" s="36">
        <f>G87</f>
        <v>13172000</v>
      </c>
      <c r="H86" s="48"/>
    </row>
    <row r="87" spans="1:8" ht="36" customHeight="1" outlineLevel="2" x14ac:dyDescent="0.2">
      <c r="A87" s="14" t="s">
        <v>75</v>
      </c>
      <c r="B87" s="18" t="s">
        <v>166</v>
      </c>
      <c r="C87" s="7" t="s">
        <v>59</v>
      </c>
      <c r="D87" s="7" t="s">
        <v>81</v>
      </c>
      <c r="E87" s="7" t="s">
        <v>87</v>
      </c>
      <c r="F87" s="7" t="s">
        <v>6</v>
      </c>
      <c r="G87" s="36">
        <v>13172000</v>
      </c>
      <c r="H87" s="48"/>
    </row>
    <row r="88" spans="1:8" ht="18" customHeight="1" outlineLevel="2" x14ac:dyDescent="0.2">
      <c r="A88" s="16" t="s">
        <v>77</v>
      </c>
      <c r="B88" s="18" t="s">
        <v>166</v>
      </c>
      <c r="C88" s="7" t="s">
        <v>59</v>
      </c>
      <c r="D88" s="7" t="s">
        <v>81</v>
      </c>
      <c r="E88" s="7" t="s">
        <v>87</v>
      </c>
      <c r="F88" s="7" t="s">
        <v>78</v>
      </c>
      <c r="G88" s="36">
        <f>G89</f>
        <v>386600</v>
      </c>
      <c r="H88" s="48"/>
    </row>
    <row r="89" spans="1:8" s="25" customFormat="1" ht="25.5" customHeight="1" outlineLevel="2" x14ac:dyDescent="0.2">
      <c r="A89" s="13" t="s">
        <v>9</v>
      </c>
      <c r="B89" s="18" t="s">
        <v>166</v>
      </c>
      <c r="C89" s="7" t="s">
        <v>59</v>
      </c>
      <c r="D89" s="7" t="s">
        <v>81</v>
      </c>
      <c r="E89" s="7" t="s">
        <v>87</v>
      </c>
      <c r="F89" s="7" t="s">
        <v>10</v>
      </c>
      <c r="G89" s="36">
        <v>386600</v>
      </c>
      <c r="H89" s="53"/>
    </row>
    <row r="90" spans="1:8" s="25" customFormat="1" ht="39.75" customHeight="1" outlineLevel="2" x14ac:dyDescent="0.2">
      <c r="A90" s="6" t="s">
        <v>296</v>
      </c>
      <c r="B90" s="18" t="s">
        <v>166</v>
      </c>
      <c r="C90" s="7" t="s">
        <v>59</v>
      </c>
      <c r="D90" s="7" t="s">
        <v>81</v>
      </c>
      <c r="E90" s="7" t="s">
        <v>187</v>
      </c>
      <c r="F90" s="7" t="s">
        <v>2</v>
      </c>
      <c r="G90" s="36">
        <f>G91+G93+G95</f>
        <v>17761910</v>
      </c>
      <c r="H90" s="53"/>
    </row>
    <row r="91" spans="1:8" s="25" customFormat="1" ht="72" customHeight="1" outlineLevel="2" x14ac:dyDescent="0.2">
      <c r="A91" s="6" t="s">
        <v>188</v>
      </c>
      <c r="B91" s="18" t="s">
        <v>166</v>
      </c>
      <c r="C91" s="7" t="s">
        <v>59</v>
      </c>
      <c r="D91" s="7" t="s">
        <v>81</v>
      </c>
      <c r="E91" s="7" t="s">
        <v>187</v>
      </c>
      <c r="F91" s="7" t="s">
        <v>67</v>
      </c>
      <c r="G91" s="36">
        <f>G92</f>
        <v>12514130</v>
      </c>
      <c r="H91" s="53"/>
    </row>
    <row r="92" spans="1:8" s="25" customFormat="1" ht="25.5" customHeight="1" outlineLevel="2" x14ac:dyDescent="0.2">
      <c r="A92" s="6" t="s">
        <v>16</v>
      </c>
      <c r="B92" s="18" t="s">
        <v>166</v>
      </c>
      <c r="C92" s="7" t="s">
        <v>59</v>
      </c>
      <c r="D92" s="7" t="s">
        <v>81</v>
      </c>
      <c r="E92" s="7" t="s">
        <v>187</v>
      </c>
      <c r="F92" s="7" t="s">
        <v>17</v>
      </c>
      <c r="G92" s="36">
        <v>12514130</v>
      </c>
      <c r="H92" s="53"/>
    </row>
    <row r="93" spans="1:8" s="25" customFormat="1" ht="32.25" customHeight="1" outlineLevel="2" x14ac:dyDescent="0.2">
      <c r="A93" s="6" t="s">
        <v>343</v>
      </c>
      <c r="B93" s="18" t="s">
        <v>166</v>
      </c>
      <c r="C93" s="7" t="s">
        <v>59</v>
      </c>
      <c r="D93" s="7" t="s">
        <v>81</v>
      </c>
      <c r="E93" s="7" t="s">
        <v>187</v>
      </c>
      <c r="F93" s="7" t="s">
        <v>74</v>
      </c>
      <c r="G93" s="36">
        <f>G94</f>
        <v>5194780</v>
      </c>
      <c r="H93" s="53"/>
    </row>
    <row r="94" spans="1:8" s="25" customFormat="1" ht="30.75" customHeight="1" outlineLevel="2" x14ac:dyDescent="0.2">
      <c r="A94" s="6" t="s">
        <v>75</v>
      </c>
      <c r="B94" s="18" t="s">
        <v>166</v>
      </c>
      <c r="C94" s="7" t="s">
        <v>59</v>
      </c>
      <c r="D94" s="7" t="s">
        <v>81</v>
      </c>
      <c r="E94" s="7" t="s">
        <v>187</v>
      </c>
      <c r="F94" s="7" t="s">
        <v>6</v>
      </c>
      <c r="G94" s="36">
        <v>5194780</v>
      </c>
      <c r="H94" s="53"/>
    </row>
    <row r="95" spans="1:8" s="25" customFormat="1" ht="25.5" customHeight="1" outlineLevel="2" x14ac:dyDescent="0.2">
      <c r="A95" s="6" t="s">
        <v>77</v>
      </c>
      <c r="B95" s="18" t="s">
        <v>166</v>
      </c>
      <c r="C95" s="7" t="s">
        <v>59</v>
      </c>
      <c r="D95" s="7" t="s">
        <v>81</v>
      </c>
      <c r="E95" s="7" t="s">
        <v>187</v>
      </c>
      <c r="F95" s="7" t="s">
        <v>78</v>
      </c>
      <c r="G95" s="36">
        <f>G96</f>
        <v>53000</v>
      </c>
      <c r="H95" s="53"/>
    </row>
    <row r="96" spans="1:8" s="25" customFormat="1" ht="25.5" customHeight="1" outlineLevel="2" x14ac:dyDescent="0.2">
      <c r="A96" s="6" t="s">
        <v>9</v>
      </c>
      <c r="B96" s="18" t="s">
        <v>166</v>
      </c>
      <c r="C96" s="7" t="s">
        <v>59</v>
      </c>
      <c r="D96" s="7" t="s">
        <v>81</v>
      </c>
      <c r="E96" s="7" t="s">
        <v>187</v>
      </c>
      <c r="F96" s="7" t="s">
        <v>10</v>
      </c>
      <c r="G96" s="36">
        <v>53000</v>
      </c>
      <c r="H96" s="53"/>
    </row>
    <row r="97" spans="1:8" ht="60" customHeight="1" outlineLevel="1" x14ac:dyDescent="0.2">
      <c r="A97" s="15" t="s">
        <v>305</v>
      </c>
      <c r="B97" s="18" t="s">
        <v>166</v>
      </c>
      <c r="C97" s="7" t="s">
        <v>59</v>
      </c>
      <c r="D97" s="7" t="s">
        <v>81</v>
      </c>
      <c r="E97" s="7" t="s">
        <v>306</v>
      </c>
      <c r="F97" s="3" t="s">
        <v>2</v>
      </c>
      <c r="G97" s="59">
        <f>G98</f>
        <v>1998463</v>
      </c>
      <c r="H97" s="48"/>
    </row>
    <row r="98" spans="1:8" ht="72" customHeight="1" outlineLevel="4" x14ac:dyDescent="0.2">
      <c r="A98" s="14" t="s">
        <v>188</v>
      </c>
      <c r="B98" s="18" t="s">
        <v>166</v>
      </c>
      <c r="C98" s="7" t="s">
        <v>59</v>
      </c>
      <c r="D98" s="7" t="s">
        <v>81</v>
      </c>
      <c r="E98" s="7" t="s">
        <v>306</v>
      </c>
      <c r="F98" s="3" t="s">
        <v>67</v>
      </c>
      <c r="G98" s="59">
        <f>G99</f>
        <v>1998463</v>
      </c>
      <c r="H98" s="48"/>
    </row>
    <row r="99" spans="1:8" ht="33" customHeight="1" outlineLevel="4" x14ac:dyDescent="0.2">
      <c r="A99" s="14" t="s">
        <v>189</v>
      </c>
      <c r="B99" s="18" t="s">
        <v>166</v>
      </c>
      <c r="C99" s="7" t="s">
        <v>59</v>
      </c>
      <c r="D99" s="7" t="s">
        <v>81</v>
      </c>
      <c r="E99" s="7" t="s">
        <v>306</v>
      </c>
      <c r="F99" s="3" t="s">
        <v>5</v>
      </c>
      <c r="G99" s="59">
        <v>1998463</v>
      </c>
      <c r="H99" s="48"/>
    </row>
    <row r="100" spans="1:8" ht="43.5" customHeight="1" outlineLevel="4" x14ac:dyDescent="0.2">
      <c r="A100" s="15" t="s">
        <v>15</v>
      </c>
      <c r="B100" s="18" t="s">
        <v>166</v>
      </c>
      <c r="C100" s="7" t="s">
        <v>59</v>
      </c>
      <c r="D100" s="7" t="s">
        <v>81</v>
      </c>
      <c r="E100" s="7" t="s">
        <v>89</v>
      </c>
      <c r="F100" s="7" t="s">
        <v>2</v>
      </c>
      <c r="G100" s="59">
        <f>G101+G103</f>
        <v>870096</v>
      </c>
    </row>
    <row r="101" spans="1:8" ht="77.25" customHeight="1" outlineLevel="4" x14ac:dyDescent="0.2">
      <c r="A101" s="14" t="s">
        <v>188</v>
      </c>
      <c r="B101" s="18" t="s">
        <v>166</v>
      </c>
      <c r="C101" s="7" t="s">
        <v>59</v>
      </c>
      <c r="D101" s="7" t="s">
        <v>81</v>
      </c>
      <c r="E101" s="7" t="s">
        <v>89</v>
      </c>
      <c r="F101" s="3" t="s">
        <v>67</v>
      </c>
      <c r="G101" s="59">
        <f>G102</f>
        <v>705000</v>
      </c>
    </row>
    <row r="102" spans="1:8" ht="34.5" customHeight="1" outlineLevel="4" x14ac:dyDescent="0.2">
      <c r="A102" s="14" t="s">
        <v>190</v>
      </c>
      <c r="B102" s="18" t="s">
        <v>166</v>
      </c>
      <c r="C102" s="7" t="s">
        <v>59</v>
      </c>
      <c r="D102" s="7" t="s">
        <v>81</v>
      </c>
      <c r="E102" s="7" t="s">
        <v>89</v>
      </c>
      <c r="F102" s="3" t="s">
        <v>5</v>
      </c>
      <c r="G102" s="59">
        <v>705000</v>
      </c>
      <c r="H102" s="48"/>
    </row>
    <row r="103" spans="1:8" ht="30.75" customHeight="1" outlineLevel="4" x14ac:dyDescent="0.2">
      <c r="A103" s="14" t="s">
        <v>343</v>
      </c>
      <c r="B103" s="18" t="s">
        <v>166</v>
      </c>
      <c r="C103" s="7" t="s">
        <v>59</v>
      </c>
      <c r="D103" s="7" t="s">
        <v>81</v>
      </c>
      <c r="E103" s="7" t="s">
        <v>89</v>
      </c>
      <c r="F103" s="3" t="s">
        <v>74</v>
      </c>
      <c r="G103" s="59">
        <f>G104</f>
        <v>165096</v>
      </c>
      <c r="H103" s="48"/>
    </row>
    <row r="104" spans="1:8" ht="32.25" customHeight="1" outlineLevel="4" x14ac:dyDescent="0.2">
      <c r="A104" s="14" t="s">
        <v>75</v>
      </c>
      <c r="B104" s="18" t="s">
        <v>166</v>
      </c>
      <c r="C104" s="7" t="s">
        <v>59</v>
      </c>
      <c r="D104" s="7" t="s">
        <v>81</v>
      </c>
      <c r="E104" s="7" t="s">
        <v>89</v>
      </c>
      <c r="F104" s="3" t="s">
        <v>6</v>
      </c>
      <c r="G104" s="59">
        <v>165096</v>
      </c>
      <c r="H104" s="48"/>
    </row>
    <row r="105" spans="1:8" ht="18" customHeight="1" outlineLevel="4" x14ac:dyDescent="0.2">
      <c r="A105" s="14" t="s">
        <v>307</v>
      </c>
      <c r="B105" s="18" t="s">
        <v>166</v>
      </c>
      <c r="C105" s="7" t="s">
        <v>62</v>
      </c>
      <c r="D105" s="7" t="s">
        <v>60</v>
      </c>
      <c r="E105" s="7" t="s">
        <v>61</v>
      </c>
      <c r="F105" s="3" t="s">
        <v>2</v>
      </c>
      <c r="G105" s="59">
        <f>G106</f>
        <v>333583</v>
      </c>
      <c r="H105" s="48"/>
    </row>
    <row r="106" spans="1:8" ht="19.5" customHeight="1" outlineLevel="4" x14ac:dyDescent="0.2">
      <c r="A106" s="14" t="s">
        <v>308</v>
      </c>
      <c r="B106" s="18" t="s">
        <v>166</v>
      </c>
      <c r="C106" s="7" t="s">
        <v>62</v>
      </c>
      <c r="D106" s="7" t="s">
        <v>69</v>
      </c>
      <c r="E106" s="7" t="s">
        <v>61</v>
      </c>
      <c r="F106" s="3" t="s">
        <v>2</v>
      </c>
      <c r="G106" s="59">
        <f>G107</f>
        <v>333583</v>
      </c>
      <c r="H106" s="48"/>
    </row>
    <row r="107" spans="1:8" ht="32.25" customHeight="1" outlineLevel="4" x14ac:dyDescent="0.2">
      <c r="A107" s="14" t="s">
        <v>309</v>
      </c>
      <c r="B107" s="18" t="s">
        <v>166</v>
      </c>
      <c r="C107" s="7" t="s">
        <v>62</v>
      </c>
      <c r="D107" s="7" t="s">
        <v>69</v>
      </c>
      <c r="E107" s="7" t="s">
        <v>310</v>
      </c>
      <c r="F107" s="3" t="s">
        <v>2</v>
      </c>
      <c r="G107" s="59">
        <f>G108</f>
        <v>333583</v>
      </c>
      <c r="H107" s="48"/>
    </row>
    <row r="108" spans="1:8" ht="72" customHeight="1" outlineLevel="4" x14ac:dyDescent="0.2">
      <c r="A108" s="14" t="s">
        <v>188</v>
      </c>
      <c r="B108" s="18" t="s">
        <v>166</v>
      </c>
      <c r="C108" s="7" t="s">
        <v>62</v>
      </c>
      <c r="D108" s="7" t="s">
        <v>69</v>
      </c>
      <c r="E108" s="7" t="s">
        <v>310</v>
      </c>
      <c r="F108" s="3" t="s">
        <v>67</v>
      </c>
      <c r="G108" s="59">
        <f>G109</f>
        <v>333583</v>
      </c>
      <c r="H108" s="48"/>
    </row>
    <row r="109" spans="1:8" ht="32.25" customHeight="1" outlineLevel="4" x14ac:dyDescent="0.2">
      <c r="A109" s="14" t="s">
        <v>190</v>
      </c>
      <c r="B109" s="18" t="s">
        <v>166</v>
      </c>
      <c r="C109" s="7" t="s">
        <v>62</v>
      </c>
      <c r="D109" s="7" t="s">
        <v>69</v>
      </c>
      <c r="E109" s="7" t="s">
        <v>310</v>
      </c>
      <c r="F109" s="3" t="s">
        <v>5</v>
      </c>
      <c r="G109" s="59">
        <v>333583</v>
      </c>
      <c r="H109" s="48"/>
    </row>
    <row r="110" spans="1:8" ht="18" customHeight="1" outlineLevel="4" x14ac:dyDescent="0.2">
      <c r="A110" s="15" t="s">
        <v>19</v>
      </c>
      <c r="B110" s="18" t="s">
        <v>166</v>
      </c>
      <c r="C110" s="3" t="s">
        <v>72</v>
      </c>
      <c r="D110" s="3" t="s">
        <v>60</v>
      </c>
      <c r="E110" s="3" t="s">
        <v>61</v>
      </c>
      <c r="F110" s="3" t="s">
        <v>2</v>
      </c>
      <c r="G110" s="36">
        <f>G111+G117+G128+G148</f>
        <v>63165674.170000002</v>
      </c>
    </row>
    <row r="111" spans="1:8" outlineLevel="4" x14ac:dyDescent="0.2">
      <c r="A111" s="14" t="s">
        <v>47</v>
      </c>
      <c r="B111" s="18" t="s">
        <v>166</v>
      </c>
      <c r="C111" s="3" t="s">
        <v>72</v>
      </c>
      <c r="D111" s="3" t="s">
        <v>73</v>
      </c>
      <c r="E111" s="3" t="s">
        <v>61</v>
      </c>
      <c r="F111" s="3" t="s">
        <v>2</v>
      </c>
      <c r="G111" s="59">
        <f>G114</f>
        <v>324127.09000000003</v>
      </c>
    </row>
    <row r="112" spans="1:8" ht="25.5" outlineLevel="4" x14ac:dyDescent="0.2">
      <c r="A112" s="16" t="s">
        <v>4</v>
      </c>
      <c r="B112" s="18" t="s">
        <v>166</v>
      </c>
      <c r="C112" s="3" t="s">
        <v>72</v>
      </c>
      <c r="D112" s="3" t="s">
        <v>73</v>
      </c>
      <c r="E112" s="3" t="s">
        <v>63</v>
      </c>
      <c r="F112" s="3" t="s">
        <v>2</v>
      </c>
      <c r="G112" s="59">
        <f t="shared" ref="G112:G114" si="5">G113</f>
        <v>324127.09000000003</v>
      </c>
    </row>
    <row r="113" spans="1:8" ht="25.5" outlineLevel="4" x14ac:dyDescent="0.2">
      <c r="A113" s="16" t="s">
        <v>64</v>
      </c>
      <c r="B113" s="18" t="s">
        <v>166</v>
      </c>
      <c r="C113" s="3" t="s">
        <v>72</v>
      </c>
      <c r="D113" s="3" t="s">
        <v>73</v>
      </c>
      <c r="E113" s="3" t="s">
        <v>65</v>
      </c>
      <c r="F113" s="3" t="s">
        <v>2</v>
      </c>
      <c r="G113" s="59">
        <f t="shared" si="5"/>
        <v>324127.09000000003</v>
      </c>
    </row>
    <row r="114" spans="1:8" ht="26.25" customHeight="1" outlineLevel="4" x14ac:dyDescent="0.2">
      <c r="A114" s="15" t="s">
        <v>48</v>
      </c>
      <c r="B114" s="18" t="s">
        <v>166</v>
      </c>
      <c r="C114" s="3" t="s">
        <v>72</v>
      </c>
      <c r="D114" s="3" t="s">
        <v>73</v>
      </c>
      <c r="E114" s="3" t="s">
        <v>90</v>
      </c>
      <c r="F114" s="3" t="s">
        <v>2</v>
      </c>
      <c r="G114" s="59">
        <f t="shared" si="5"/>
        <v>324127.09000000003</v>
      </c>
    </row>
    <row r="115" spans="1:8" ht="30" customHeight="1" outlineLevel="4" x14ac:dyDescent="0.2">
      <c r="A115" s="14" t="s">
        <v>343</v>
      </c>
      <c r="B115" s="18" t="s">
        <v>166</v>
      </c>
      <c r="C115" s="3" t="s">
        <v>72</v>
      </c>
      <c r="D115" s="3" t="s">
        <v>73</v>
      </c>
      <c r="E115" s="3" t="s">
        <v>90</v>
      </c>
      <c r="F115" s="3" t="s">
        <v>74</v>
      </c>
      <c r="G115" s="59">
        <f>G116</f>
        <v>324127.09000000003</v>
      </c>
    </row>
    <row r="116" spans="1:8" ht="27.75" customHeight="1" outlineLevel="2" x14ac:dyDescent="0.2">
      <c r="A116" s="14" t="s">
        <v>75</v>
      </c>
      <c r="B116" s="18" t="s">
        <v>166</v>
      </c>
      <c r="C116" s="3" t="s">
        <v>72</v>
      </c>
      <c r="D116" s="3" t="s">
        <v>73</v>
      </c>
      <c r="E116" s="3" t="s">
        <v>90</v>
      </c>
      <c r="F116" s="3" t="s">
        <v>6</v>
      </c>
      <c r="G116" s="59">
        <v>324127.09000000003</v>
      </c>
      <c r="H116" s="48"/>
    </row>
    <row r="117" spans="1:8" ht="13.5" customHeight="1" outlineLevel="2" x14ac:dyDescent="0.2">
      <c r="A117" s="14" t="s">
        <v>50</v>
      </c>
      <c r="B117" s="18" t="s">
        <v>166</v>
      </c>
      <c r="C117" s="3" t="s">
        <v>72</v>
      </c>
      <c r="D117" s="3" t="s">
        <v>91</v>
      </c>
      <c r="E117" s="3" t="s">
        <v>61</v>
      </c>
      <c r="F117" s="3" t="s">
        <v>2</v>
      </c>
      <c r="G117" s="36">
        <f>G118+G123</f>
        <v>1953387.08</v>
      </c>
      <c r="H117" s="48"/>
    </row>
    <row r="118" spans="1:8" ht="44.25" customHeight="1" outlineLevel="2" x14ac:dyDescent="0.2">
      <c r="A118" s="8" t="s">
        <v>215</v>
      </c>
      <c r="B118" s="18" t="s">
        <v>166</v>
      </c>
      <c r="C118" s="3" t="s">
        <v>72</v>
      </c>
      <c r="D118" s="3" t="s">
        <v>91</v>
      </c>
      <c r="E118" s="3" t="s">
        <v>159</v>
      </c>
      <c r="F118" s="3" t="s">
        <v>2</v>
      </c>
      <c r="G118" s="36">
        <f t="shared" ref="G118:G120" si="6">G119</f>
        <v>1950000</v>
      </c>
      <c r="H118" s="48"/>
    </row>
    <row r="119" spans="1:8" ht="44.25" customHeight="1" outlineLevel="2" x14ac:dyDescent="0.2">
      <c r="A119" s="8" t="s">
        <v>216</v>
      </c>
      <c r="B119" s="18" t="s">
        <v>166</v>
      </c>
      <c r="C119" s="3" t="s">
        <v>72</v>
      </c>
      <c r="D119" s="3" t="s">
        <v>91</v>
      </c>
      <c r="E119" s="3" t="s">
        <v>160</v>
      </c>
      <c r="F119" s="3" t="s">
        <v>2</v>
      </c>
      <c r="G119" s="36">
        <f t="shared" si="6"/>
        <v>1950000</v>
      </c>
      <c r="H119" s="48"/>
    </row>
    <row r="120" spans="1:8" ht="25.5" outlineLevel="2" x14ac:dyDescent="0.2">
      <c r="A120" s="29" t="s">
        <v>51</v>
      </c>
      <c r="B120" s="18" t="s">
        <v>166</v>
      </c>
      <c r="C120" s="3" t="s">
        <v>72</v>
      </c>
      <c r="D120" s="3" t="s">
        <v>91</v>
      </c>
      <c r="E120" s="10" t="s">
        <v>161</v>
      </c>
      <c r="F120" s="3" t="s">
        <v>2</v>
      </c>
      <c r="G120" s="36">
        <f t="shared" si="6"/>
        <v>1950000</v>
      </c>
      <c r="H120" s="48"/>
    </row>
    <row r="121" spans="1:8" outlineLevel="2" x14ac:dyDescent="0.2">
      <c r="A121" s="29" t="s">
        <v>77</v>
      </c>
      <c r="B121" s="18" t="s">
        <v>166</v>
      </c>
      <c r="C121" s="3" t="s">
        <v>72</v>
      </c>
      <c r="D121" s="3" t="s">
        <v>91</v>
      </c>
      <c r="E121" s="10" t="s">
        <v>161</v>
      </c>
      <c r="F121" s="3" t="s">
        <v>78</v>
      </c>
      <c r="G121" s="36">
        <f>G122</f>
        <v>1950000</v>
      </c>
      <c r="H121" s="48"/>
    </row>
    <row r="122" spans="1:8" ht="43.5" customHeight="1" outlineLevel="2" x14ac:dyDescent="0.2">
      <c r="A122" s="14" t="s">
        <v>344</v>
      </c>
      <c r="B122" s="18" t="s">
        <v>166</v>
      </c>
      <c r="C122" s="3" t="s">
        <v>72</v>
      </c>
      <c r="D122" s="3" t="s">
        <v>91</v>
      </c>
      <c r="E122" s="10" t="s">
        <v>161</v>
      </c>
      <c r="F122" s="3" t="s">
        <v>52</v>
      </c>
      <c r="G122" s="36">
        <v>1950000</v>
      </c>
      <c r="H122" s="48"/>
    </row>
    <row r="123" spans="1:8" ht="31.5" customHeight="1" outlineLevel="2" x14ac:dyDescent="0.2">
      <c r="A123" s="14" t="s">
        <v>4</v>
      </c>
      <c r="B123" s="18" t="s">
        <v>166</v>
      </c>
      <c r="C123" s="3" t="s">
        <v>72</v>
      </c>
      <c r="D123" s="3" t="s">
        <v>91</v>
      </c>
      <c r="E123" s="10" t="s">
        <v>63</v>
      </c>
      <c r="F123" s="3" t="s">
        <v>2</v>
      </c>
      <c r="G123" s="59">
        <f>G124</f>
        <v>3387.08</v>
      </c>
      <c r="H123" s="48"/>
    </row>
    <row r="124" spans="1:8" ht="33" customHeight="1" outlineLevel="2" x14ac:dyDescent="0.2">
      <c r="A124" s="14" t="s">
        <v>64</v>
      </c>
      <c r="B124" s="18" t="s">
        <v>166</v>
      </c>
      <c r="C124" s="3" t="s">
        <v>72</v>
      </c>
      <c r="D124" s="3" t="s">
        <v>91</v>
      </c>
      <c r="E124" s="10" t="s">
        <v>65</v>
      </c>
      <c r="F124" s="3" t="s">
        <v>2</v>
      </c>
      <c r="G124" s="59">
        <f>G125</f>
        <v>3387.08</v>
      </c>
      <c r="H124" s="48"/>
    </row>
    <row r="125" spans="1:8" ht="79.5" customHeight="1" outlineLevel="2" x14ac:dyDescent="0.2">
      <c r="A125" s="6" t="s">
        <v>217</v>
      </c>
      <c r="B125" s="18" t="s">
        <v>166</v>
      </c>
      <c r="C125" s="3" t="s">
        <v>72</v>
      </c>
      <c r="D125" s="3" t="s">
        <v>91</v>
      </c>
      <c r="E125" s="10" t="s">
        <v>180</v>
      </c>
      <c r="F125" s="3" t="s">
        <v>2</v>
      </c>
      <c r="G125" s="59">
        <f>G126</f>
        <v>3387.08</v>
      </c>
      <c r="H125" s="48"/>
    </row>
    <row r="126" spans="1:8" ht="31.5" customHeight="1" outlineLevel="2" x14ac:dyDescent="0.2">
      <c r="A126" s="14" t="s">
        <v>343</v>
      </c>
      <c r="B126" s="18" t="s">
        <v>166</v>
      </c>
      <c r="C126" s="3" t="s">
        <v>72</v>
      </c>
      <c r="D126" s="3" t="s">
        <v>91</v>
      </c>
      <c r="E126" s="10" t="s">
        <v>180</v>
      </c>
      <c r="F126" s="3" t="s">
        <v>74</v>
      </c>
      <c r="G126" s="59">
        <f>G127</f>
        <v>3387.08</v>
      </c>
      <c r="H126" s="48"/>
    </row>
    <row r="127" spans="1:8" ht="30.75" customHeight="1" outlineLevel="2" x14ac:dyDescent="0.2">
      <c r="A127" s="14" t="s">
        <v>75</v>
      </c>
      <c r="B127" s="18" t="s">
        <v>166</v>
      </c>
      <c r="C127" s="3" t="s">
        <v>72</v>
      </c>
      <c r="D127" s="3" t="s">
        <v>91</v>
      </c>
      <c r="E127" s="10" t="s">
        <v>180</v>
      </c>
      <c r="F127" s="3" t="s">
        <v>6</v>
      </c>
      <c r="G127" s="59">
        <v>3387.08</v>
      </c>
      <c r="H127" s="48"/>
    </row>
    <row r="128" spans="1:8" ht="18" customHeight="1" outlineLevel="2" x14ac:dyDescent="0.2">
      <c r="A128" s="13" t="s">
        <v>53</v>
      </c>
      <c r="B128" s="18" t="s">
        <v>166</v>
      </c>
      <c r="C128" s="3" t="s">
        <v>72</v>
      </c>
      <c r="D128" s="3" t="s">
        <v>92</v>
      </c>
      <c r="E128" s="3" t="s">
        <v>61</v>
      </c>
      <c r="F128" s="3" t="s">
        <v>2</v>
      </c>
      <c r="G128" s="36">
        <f>G129</f>
        <v>57488160</v>
      </c>
      <c r="H128" s="48"/>
    </row>
    <row r="129" spans="1:8" ht="25.5" outlineLevel="2" x14ac:dyDescent="0.2">
      <c r="A129" s="6" t="s">
        <v>218</v>
      </c>
      <c r="B129" s="18" t="s">
        <v>166</v>
      </c>
      <c r="C129" s="3" t="s">
        <v>72</v>
      </c>
      <c r="D129" s="3" t="s">
        <v>92</v>
      </c>
      <c r="E129" s="3" t="s">
        <v>93</v>
      </c>
      <c r="F129" s="3" t="s">
        <v>2</v>
      </c>
      <c r="G129" s="36">
        <f>G130+G139+G142+G145+G133+G136</f>
        <v>57488160</v>
      </c>
      <c r="H129" s="48"/>
    </row>
    <row r="130" spans="1:8" ht="25.5" outlineLevel="3" x14ac:dyDescent="0.2">
      <c r="A130" s="14" t="s">
        <v>141</v>
      </c>
      <c r="B130" s="18" t="s">
        <v>166</v>
      </c>
      <c r="C130" s="3" t="s">
        <v>72</v>
      </c>
      <c r="D130" s="3" t="s">
        <v>92</v>
      </c>
      <c r="E130" s="3" t="s">
        <v>94</v>
      </c>
      <c r="F130" s="3" t="s">
        <v>2</v>
      </c>
      <c r="G130" s="36">
        <f t="shared" ref="G130" si="7">G131</f>
        <v>6426334.7199999997</v>
      </c>
      <c r="H130" s="48"/>
    </row>
    <row r="131" spans="1:8" ht="33" customHeight="1" x14ac:dyDescent="0.2">
      <c r="A131" s="14" t="s">
        <v>343</v>
      </c>
      <c r="B131" s="18" t="s">
        <v>166</v>
      </c>
      <c r="C131" s="3" t="s">
        <v>72</v>
      </c>
      <c r="D131" s="3" t="s">
        <v>92</v>
      </c>
      <c r="E131" s="3" t="s">
        <v>94</v>
      </c>
      <c r="F131" s="3" t="s">
        <v>74</v>
      </c>
      <c r="G131" s="36">
        <f>G132</f>
        <v>6426334.7199999997</v>
      </c>
      <c r="H131" s="48"/>
    </row>
    <row r="132" spans="1:8" ht="30.75" customHeight="1" outlineLevel="5" x14ac:dyDescent="0.2">
      <c r="A132" s="14" t="s">
        <v>75</v>
      </c>
      <c r="B132" s="18" t="s">
        <v>166</v>
      </c>
      <c r="C132" s="3" t="s">
        <v>72</v>
      </c>
      <c r="D132" s="3" t="s">
        <v>92</v>
      </c>
      <c r="E132" s="3" t="s">
        <v>94</v>
      </c>
      <c r="F132" s="3" t="s">
        <v>6</v>
      </c>
      <c r="G132" s="36">
        <v>6426334.7199999997</v>
      </c>
      <c r="H132" s="48"/>
    </row>
    <row r="133" spans="1:8" ht="97.5" customHeight="1" outlineLevel="5" x14ac:dyDescent="0.2">
      <c r="A133" s="14" t="s">
        <v>311</v>
      </c>
      <c r="B133" s="18" t="s">
        <v>166</v>
      </c>
      <c r="C133" s="3" t="s">
        <v>72</v>
      </c>
      <c r="D133" s="3" t="s">
        <v>92</v>
      </c>
      <c r="E133" s="3" t="s">
        <v>312</v>
      </c>
      <c r="F133" s="3" t="s">
        <v>2</v>
      </c>
      <c r="G133" s="59">
        <f>G134</f>
        <v>28768000</v>
      </c>
      <c r="H133" s="48"/>
    </row>
    <row r="134" spans="1:8" ht="30.75" customHeight="1" outlineLevel="5" x14ac:dyDescent="0.2">
      <c r="A134" s="14" t="s">
        <v>343</v>
      </c>
      <c r="B134" s="18" t="s">
        <v>166</v>
      </c>
      <c r="C134" s="3" t="s">
        <v>72</v>
      </c>
      <c r="D134" s="3" t="s">
        <v>92</v>
      </c>
      <c r="E134" s="3" t="s">
        <v>312</v>
      </c>
      <c r="F134" s="3" t="s">
        <v>74</v>
      </c>
      <c r="G134" s="59">
        <f>G135</f>
        <v>28768000</v>
      </c>
      <c r="H134" s="48"/>
    </row>
    <row r="135" spans="1:8" ht="30.75" customHeight="1" outlineLevel="5" x14ac:dyDescent="0.2">
      <c r="A135" s="14" t="s">
        <v>313</v>
      </c>
      <c r="B135" s="18" t="s">
        <v>166</v>
      </c>
      <c r="C135" s="3" t="s">
        <v>72</v>
      </c>
      <c r="D135" s="3" t="s">
        <v>92</v>
      </c>
      <c r="E135" s="3" t="s">
        <v>312</v>
      </c>
      <c r="F135" s="3" t="s">
        <v>6</v>
      </c>
      <c r="G135" s="59">
        <v>28768000</v>
      </c>
      <c r="H135" s="48"/>
    </row>
    <row r="136" spans="1:8" ht="51" customHeight="1" outlineLevel="5" x14ac:dyDescent="0.2">
      <c r="A136" s="14" t="s">
        <v>314</v>
      </c>
      <c r="B136" s="18" t="s">
        <v>166</v>
      </c>
      <c r="C136" s="3" t="s">
        <v>72</v>
      </c>
      <c r="D136" s="3" t="s">
        <v>92</v>
      </c>
      <c r="E136" s="3" t="s">
        <v>315</v>
      </c>
      <c r="F136" s="3" t="s">
        <v>2</v>
      </c>
      <c r="G136" s="59">
        <f>G137</f>
        <v>20000000</v>
      </c>
      <c r="H136" s="48"/>
    </row>
    <row r="137" spans="1:8" ht="30.75" customHeight="1" outlineLevel="5" x14ac:dyDescent="0.2">
      <c r="A137" s="14" t="s">
        <v>343</v>
      </c>
      <c r="B137" s="18" t="s">
        <v>166</v>
      </c>
      <c r="C137" s="3" t="s">
        <v>72</v>
      </c>
      <c r="D137" s="3" t="s">
        <v>92</v>
      </c>
      <c r="E137" s="3" t="s">
        <v>315</v>
      </c>
      <c r="F137" s="3" t="s">
        <v>74</v>
      </c>
      <c r="G137" s="59">
        <f>G138</f>
        <v>20000000</v>
      </c>
      <c r="H137" s="48"/>
    </row>
    <row r="138" spans="1:8" ht="30.75" customHeight="1" outlineLevel="5" x14ac:dyDescent="0.2">
      <c r="A138" s="14" t="s">
        <v>313</v>
      </c>
      <c r="B138" s="18" t="s">
        <v>166</v>
      </c>
      <c r="C138" s="3" t="s">
        <v>72</v>
      </c>
      <c r="D138" s="3" t="s">
        <v>92</v>
      </c>
      <c r="E138" s="3" t="s">
        <v>315</v>
      </c>
      <c r="F138" s="3" t="s">
        <v>6</v>
      </c>
      <c r="G138" s="59">
        <v>20000000</v>
      </c>
      <c r="H138" s="48"/>
    </row>
    <row r="139" spans="1:8" ht="90.75" customHeight="1" outlineLevel="5" x14ac:dyDescent="0.2">
      <c r="A139" s="42" t="s">
        <v>261</v>
      </c>
      <c r="B139" s="43" t="s">
        <v>166</v>
      </c>
      <c r="C139" s="44" t="s">
        <v>72</v>
      </c>
      <c r="D139" s="44" t="s">
        <v>92</v>
      </c>
      <c r="E139" s="44" t="s">
        <v>260</v>
      </c>
      <c r="F139" s="44" t="s">
        <v>2</v>
      </c>
      <c r="G139" s="36">
        <f>G140</f>
        <v>40143.79</v>
      </c>
      <c r="H139" s="48"/>
    </row>
    <row r="140" spans="1:8" ht="30" customHeight="1" outlineLevel="5" x14ac:dyDescent="0.2">
      <c r="A140" s="42" t="s">
        <v>343</v>
      </c>
      <c r="B140" s="43" t="s">
        <v>166</v>
      </c>
      <c r="C140" s="44" t="s">
        <v>72</v>
      </c>
      <c r="D140" s="44" t="s">
        <v>92</v>
      </c>
      <c r="E140" s="44" t="s">
        <v>260</v>
      </c>
      <c r="F140" s="44" t="s">
        <v>74</v>
      </c>
      <c r="G140" s="36">
        <f>G141</f>
        <v>40143.79</v>
      </c>
      <c r="H140" s="48"/>
    </row>
    <row r="141" spans="1:8" ht="30" customHeight="1" outlineLevel="5" x14ac:dyDescent="0.2">
      <c r="A141" s="42" t="s">
        <v>75</v>
      </c>
      <c r="B141" s="43" t="s">
        <v>166</v>
      </c>
      <c r="C141" s="44" t="s">
        <v>72</v>
      </c>
      <c r="D141" s="44" t="s">
        <v>92</v>
      </c>
      <c r="E141" s="44" t="s">
        <v>260</v>
      </c>
      <c r="F141" s="44" t="s">
        <v>6</v>
      </c>
      <c r="G141" s="36">
        <v>40143.79</v>
      </c>
      <c r="H141" s="48"/>
    </row>
    <row r="142" spans="1:8" ht="46.5" customHeight="1" outlineLevel="5" x14ac:dyDescent="0.2">
      <c r="A142" s="45" t="s">
        <v>263</v>
      </c>
      <c r="B142" s="43" t="s">
        <v>166</v>
      </c>
      <c r="C142" s="44" t="s">
        <v>72</v>
      </c>
      <c r="D142" s="44" t="s">
        <v>92</v>
      </c>
      <c r="E142" s="44" t="s">
        <v>262</v>
      </c>
      <c r="F142" s="44" t="s">
        <v>2</v>
      </c>
      <c r="G142" s="36">
        <f>G143</f>
        <v>2200916.94</v>
      </c>
      <c r="H142" s="48"/>
    </row>
    <row r="143" spans="1:8" ht="34.5" customHeight="1" outlineLevel="5" x14ac:dyDescent="0.2">
      <c r="A143" s="45" t="s">
        <v>343</v>
      </c>
      <c r="B143" s="43" t="s">
        <v>166</v>
      </c>
      <c r="C143" s="44" t="s">
        <v>72</v>
      </c>
      <c r="D143" s="44" t="s">
        <v>92</v>
      </c>
      <c r="E143" s="44" t="s">
        <v>262</v>
      </c>
      <c r="F143" s="44" t="s">
        <v>74</v>
      </c>
      <c r="G143" s="36">
        <f>G144</f>
        <v>2200916.94</v>
      </c>
      <c r="H143" s="48"/>
    </row>
    <row r="144" spans="1:8" ht="45" customHeight="1" outlineLevel="5" x14ac:dyDescent="0.2">
      <c r="A144" s="42" t="s">
        <v>75</v>
      </c>
      <c r="B144" s="43" t="s">
        <v>166</v>
      </c>
      <c r="C144" s="44" t="s">
        <v>72</v>
      </c>
      <c r="D144" s="44" t="s">
        <v>92</v>
      </c>
      <c r="E144" s="44" t="s">
        <v>262</v>
      </c>
      <c r="F144" s="44" t="s">
        <v>6</v>
      </c>
      <c r="G144" s="36">
        <v>2200916.94</v>
      </c>
      <c r="H144" s="48"/>
    </row>
    <row r="145" spans="1:8" ht="41.25" customHeight="1" outlineLevel="5" x14ac:dyDescent="0.2">
      <c r="A145" s="45" t="s">
        <v>276</v>
      </c>
      <c r="B145" s="43" t="s">
        <v>166</v>
      </c>
      <c r="C145" s="44" t="s">
        <v>72</v>
      </c>
      <c r="D145" s="44" t="s">
        <v>92</v>
      </c>
      <c r="E145" s="44" t="s">
        <v>277</v>
      </c>
      <c r="F145" s="44" t="s">
        <v>2</v>
      </c>
      <c r="G145" s="36">
        <f>G146</f>
        <v>52764.55</v>
      </c>
      <c r="H145" s="48"/>
    </row>
    <row r="146" spans="1:8" ht="32.25" customHeight="1" outlineLevel="5" x14ac:dyDescent="0.2">
      <c r="A146" s="6" t="s">
        <v>275</v>
      </c>
      <c r="B146" s="43" t="s">
        <v>166</v>
      </c>
      <c r="C146" s="44" t="s">
        <v>72</v>
      </c>
      <c r="D146" s="44" t="s">
        <v>92</v>
      </c>
      <c r="E146" s="44" t="s">
        <v>277</v>
      </c>
      <c r="F146" s="44" t="s">
        <v>177</v>
      </c>
      <c r="G146" s="36">
        <f>G147</f>
        <v>52764.55</v>
      </c>
      <c r="H146" s="48"/>
    </row>
    <row r="147" spans="1:8" ht="32.25" customHeight="1" outlineLevel="5" x14ac:dyDescent="0.2">
      <c r="A147" s="6" t="s">
        <v>178</v>
      </c>
      <c r="B147" s="43" t="s">
        <v>166</v>
      </c>
      <c r="C147" s="44" t="s">
        <v>72</v>
      </c>
      <c r="D147" s="44" t="s">
        <v>92</v>
      </c>
      <c r="E147" s="44" t="s">
        <v>277</v>
      </c>
      <c r="F147" s="44" t="s">
        <v>179</v>
      </c>
      <c r="G147" s="36">
        <v>52764.55</v>
      </c>
      <c r="H147" s="48"/>
    </row>
    <row r="148" spans="1:8" ht="21" customHeight="1" outlineLevel="5" x14ac:dyDescent="0.2">
      <c r="A148" s="14" t="s">
        <v>20</v>
      </c>
      <c r="B148" s="18" t="s">
        <v>166</v>
      </c>
      <c r="C148" s="3" t="s">
        <v>72</v>
      </c>
      <c r="D148" s="3" t="s">
        <v>95</v>
      </c>
      <c r="E148" s="3" t="s">
        <v>61</v>
      </c>
      <c r="F148" s="3" t="s">
        <v>2</v>
      </c>
      <c r="G148" s="36">
        <f>G149</f>
        <v>3400000</v>
      </c>
      <c r="H148" s="48"/>
    </row>
    <row r="149" spans="1:8" ht="46.5" customHeight="1" outlineLevel="5" x14ac:dyDescent="0.2">
      <c r="A149" s="46" t="s">
        <v>269</v>
      </c>
      <c r="B149" s="43" t="s">
        <v>166</v>
      </c>
      <c r="C149" s="44" t="s">
        <v>72</v>
      </c>
      <c r="D149" s="44" t="s">
        <v>95</v>
      </c>
      <c r="E149" s="44" t="s">
        <v>268</v>
      </c>
      <c r="F149" s="44" t="s">
        <v>2</v>
      </c>
      <c r="G149" s="36">
        <f>G150</f>
        <v>3400000</v>
      </c>
      <c r="H149" s="48"/>
    </row>
    <row r="150" spans="1:8" ht="32.25" customHeight="1" outlineLevel="5" x14ac:dyDescent="0.2">
      <c r="A150" s="46" t="s">
        <v>270</v>
      </c>
      <c r="B150" s="43" t="s">
        <v>166</v>
      </c>
      <c r="C150" s="44" t="s">
        <v>72</v>
      </c>
      <c r="D150" s="44" t="s">
        <v>95</v>
      </c>
      <c r="E150" s="44" t="s">
        <v>271</v>
      </c>
      <c r="F150" s="44" t="s">
        <v>2</v>
      </c>
      <c r="G150" s="36">
        <f>G151</f>
        <v>3400000</v>
      </c>
      <c r="H150" s="48"/>
    </row>
    <row r="151" spans="1:8" ht="24" customHeight="1" outlineLevel="5" x14ac:dyDescent="0.2">
      <c r="A151" s="46" t="s">
        <v>272</v>
      </c>
      <c r="B151" s="43" t="s">
        <v>166</v>
      </c>
      <c r="C151" s="44" t="s">
        <v>72</v>
      </c>
      <c r="D151" s="44" t="s">
        <v>95</v>
      </c>
      <c r="E151" s="44" t="s">
        <v>273</v>
      </c>
      <c r="F151" s="44" t="s">
        <v>2</v>
      </c>
      <c r="G151" s="36">
        <f>G152</f>
        <v>3400000</v>
      </c>
      <c r="H151" s="48"/>
    </row>
    <row r="152" spans="1:8" ht="32.25" customHeight="1" outlineLevel="5" x14ac:dyDescent="0.2">
      <c r="A152" s="46" t="s">
        <v>152</v>
      </c>
      <c r="B152" s="43" t="s">
        <v>166</v>
      </c>
      <c r="C152" s="44" t="s">
        <v>72</v>
      </c>
      <c r="D152" s="44" t="s">
        <v>95</v>
      </c>
      <c r="E152" s="44" t="s">
        <v>273</v>
      </c>
      <c r="F152" s="44" t="s">
        <v>74</v>
      </c>
      <c r="G152" s="36">
        <f>G153</f>
        <v>3400000</v>
      </c>
      <c r="H152" s="48"/>
    </row>
    <row r="153" spans="1:8" ht="33.75" customHeight="1" outlineLevel="5" x14ac:dyDescent="0.2">
      <c r="A153" s="46" t="s">
        <v>75</v>
      </c>
      <c r="B153" s="43" t="s">
        <v>166</v>
      </c>
      <c r="C153" s="44" t="s">
        <v>72</v>
      </c>
      <c r="D153" s="44" t="s">
        <v>95</v>
      </c>
      <c r="E153" s="44" t="s">
        <v>273</v>
      </c>
      <c r="F153" s="44" t="s">
        <v>6</v>
      </c>
      <c r="G153" s="36">
        <v>3400000</v>
      </c>
      <c r="H153" s="48"/>
    </row>
    <row r="154" spans="1:8" ht="23.25" customHeight="1" outlineLevel="5" x14ac:dyDescent="0.2">
      <c r="A154" s="15" t="s">
        <v>21</v>
      </c>
      <c r="B154" s="18" t="s">
        <v>166</v>
      </c>
      <c r="C154" s="3" t="s">
        <v>73</v>
      </c>
      <c r="D154" s="3" t="s">
        <v>60</v>
      </c>
      <c r="E154" s="3" t="s">
        <v>61</v>
      </c>
      <c r="F154" s="3" t="s">
        <v>2</v>
      </c>
      <c r="G154" s="36">
        <f>G155+G161+G202+G184</f>
        <v>172404750.09</v>
      </c>
      <c r="H154" s="48"/>
    </row>
    <row r="155" spans="1:8" outlineLevel="5" x14ac:dyDescent="0.2">
      <c r="A155" s="15" t="s">
        <v>96</v>
      </c>
      <c r="B155" s="18" t="s">
        <v>166</v>
      </c>
      <c r="C155" s="3" t="s">
        <v>73</v>
      </c>
      <c r="D155" s="3" t="s">
        <v>59</v>
      </c>
      <c r="E155" s="3" t="s">
        <v>61</v>
      </c>
      <c r="F155" s="3" t="s">
        <v>2</v>
      </c>
      <c r="G155" s="36">
        <f t="shared" ref="G155:G159" si="8">G156</f>
        <v>850000</v>
      </c>
      <c r="H155" s="48"/>
    </row>
    <row r="156" spans="1:8" ht="25.5" outlineLevel="5" x14ac:dyDescent="0.2">
      <c r="A156" s="13" t="s">
        <v>219</v>
      </c>
      <c r="B156" s="18" t="s">
        <v>166</v>
      </c>
      <c r="C156" s="3" t="s">
        <v>73</v>
      </c>
      <c r="D156" s="3" t="s">
        <v>59</v>
      </c>
      <c r="E156" s="3" t="s">
        <v>139</v>
      </c>
      <c r="F156" s="3" t="s">
        <v>2</v>
      </c>
      <c r="G156" s="36">
        <f t="shared" si="8"/>
        <v>850000</v>
      </c>
      <c r="H156" s="48"/>
    </row>
    <row r="157" spans="1:8" ht="25.5" outlineLevel="5" x14ac:dyDescent="0.2">
      <c r="A157" s="13" t="s">
        <v>220</v>
      </c>
      <c r="B157" s="18" t="s">
        <v>166</v>
      </c>
      <c r="C157" s="3" t="s">
        <v>73</v>
      </c>
      <c r="D157" s="3" t="s">
        <v>59</v>
      </c>
      <c r="E157" s="3" t="s">
        <v>153</v>
      </c>
      <c r="F157" s="3" t="s">
        <v>2</v>
      </c>
      <c r="G157" s="36">
        <f t="shared" si="8"/>
        <v>850000</v>
      </c>
      <c r="H157" s="48"/>
    </row>
    <row r="158" spans="1:8" ht="25.5" outlineLevel="5" x14ac:dyDescent="0.2">
      <c r="A158" s="6" t="s">
        <v>154</v>
      </c>
      <c r="B158" s="18" t="s">
        <v>166</v>
      </c>
      <c r="C158" s="3" t="s">
        <v>73</v>
      </c>
      <c r="D158" s="3" t="s">
        <v>59</v>
      </c>
      <c r="E158" s="3" t="s">
        <v>142</v>
      </c>
      <c r="F158" s="3" t="s">
        <v>2</v>
      </c>
      <c r="G158" s="36">
        <f t="shared" si="8"/>
        <v>850000</v>
      </c>
      <c r="H158" s="48"/>
    </row>
    <row r="159" spans="1:8" ht="30" customHeight="1" outlineLevel="5" x14ac:dyDescent="0.2">
      <c r="A159" s="14" t="s">
        <v>343</v>
      </c>
      <c r="B159" s="18" t="s">
        <v>166</v>
      </c>
      <c r="C159" s="3" t="s">
        <v>73</v>
      </c>
      <c r="D159" s="3" t="s">
        <v>59</v>
      </c>
      <c r="E159" s="3" t="s">
        <v>142</v>
      </c>
      <c r="F159" s="3" t="s">
        <v>74</v>
      </c>
      <c r="G159" s="36">
        <f t="shared" si="8"/>
        <v>850000</v>
      </c>
      <c r="H159" s="48"/>
    </row>
    <row r="160" spans="1:8" ht="31.5" customHeight="1" outlineLevel="5" x14ac:dyDescent="0.2">
      <c r="A160" s="14" t="s">
        <v>75</v>
      </c>
      <c r="B160" s="18" t="s">
        <v>166</v>
      </c>
      <c r="C160" s="3" t="s">
        <v>73</v>
      </c>
      <c r="D160" s="3" t="s">
        <v>59</v>
      </c>
      <c r="E160" s="3" t="s">
        <v>142</v>
      </c>
      <c r="F160" s="3" t="s">
        <v>6</v>
      </c>
      <c r="G160" s="36">
        <v>850000</v>
      </c>
      <c r="H160" s="48"/>
    </row>
    <row r="161" spans="1:8" outlineLevel="5" x14ac:dyDescent="0.2">
      <c r="A161" s="14" t="s">
        <v>54</v>
      </c>
      <c r="B161" s="18" t="s">
        <v>166</v>
      </c>
      <c r="C161" s="3" t="s">
        <v>73</v>
      </c>
      <c r="D161" s="3" t="s">
        <v>62</v>
      </c>
      <c r="E161" s="3" t="s">
        <v>61</v>
      </c>
      <c r="F161" s="3" t="s">
        <v>2</v>
      </c>
      <c r="G161" s="36">
        <f>G162+G180</f>
        <v>156271169.38</v>
      </c>
      <c r="H161" s="48"/>
    </row>
    <row r="162" spans="1:8" ht="38.25" outlineLevel="5" x14ac:dyDescent="0.2">
      <c r="A162" s="6" t="s">
        <v>221</v>
      </c>
      <c r="B162" s="18" t="s">
        <v>166</v>
      </c>
      <c r="C162" s="3" t="s">
        <v>73</v>
      </c>
      <c r="D162" s="3" t="s">
        <v>62</v>
      </c>
      <c r="E162" s="3" t="s">
        <v>97</v>
      </c>
      <c r="F162" s="3" t="s">
        <v>2</v>
      </c>
      <c r="G162" s="36">
        <f>G163+G173</f>
        <v>155705899.38</v>
      </c>
      <c r="H162" s="48"/>
    </row>
    <row r="163" spans="1:8" ht="38.25" outlineLevel="5" x14ac:dyDescent="0.2">
      <c r="A163" s="6" t="s">
        <v>222</v>
      </c>
      <c r="B163" s="18" t="s">
        <v>166</v>
      </c>
      <c r="C163" s="3" t="s">
        <v>73</v>
      </c>
      <c r="D163" s="3" t="s">
        <v>62</v>
      </c>
      <c r="E163" s="3" t="s">
        <v>98</v>
      </c>
      <c r="F163" s="3" t="s">
        <v>2</v>
      </c>
      <c r="G163" s="36">
        <f>G164+G167+G170</f>
        <v>155233030</v>
      </c>
      <c r="H163" s="48"/>
    </row>
    <row r="164" spans="1:8" ht="25.5" outlineLevel="1" x14ac:dyDescent="0.2">
      <c r="A164" s="14" t="s">
        <v>148</v>
      </c>
      <c r="B164" s="18" t="s">
        <v>166</v>
      </c>
      <c r="C164" s="3" t="s">
        <v>73</v>
      </c>
      <c r="D164" s="3" t="s">
        <v>62</v>
      </c>
      <c r="E164" s="3" t="s">
        <v>143</v>
      </c>
      <c r="F164" s="3" t="s">
        <v>2</v>
      </c>
      <c r="G164" s="36">
        <f>G165</f>
        <v>4863030</v>
      </c>
    </row>
    <row r="165" spans="1:8" ht="36.75" customHeight="1" outlineLevel="5" x14ac:dyDescent="0.2">
      <c r="A165" s="6" t="s">
        <v>343</v>
      </c>
      <c r="B165" s="18" t="s">
        <v>166</v>
      </c>
      <c r="C165" s="3" t="s">
        <v>73</v>
      </c>
      <c r="D165" s="3" t="s">
        <v>62</v>
      </c>
      <c r="E165" s="3" t="s">
        <v>143</v>
      </c>
      <c r="F165" s="3" t="s">
        <v>74</v>
      </c>
      <c r="G165" s="36">
        <f>G166</f>
        <v>4863030</v>
      </c>
    </row>
    <row r="166" spans="1:8" ht="32.25" customHeight="1" outlineLevel="5" x14ac:dyDescent="0.2">
      <c r="A166" s="6" t="s">
        <v>75</v>
      </c>
      <c r="B166" s="18" t="s">
        <v>166</v>
      </c>
      <c r="C166" s="3" t="s">
        <v>73</v>
      </c>
      <c r="D166" s="3" t="s">
        <v>62</v>
      </c>
      <c r="E166" s="3" t="s">
        <v>143</v>
      </c>
      <c r="F166" s="3" t="s">
        <v>6</v>
      </c>
      <c r="G166" s="36">
        <v>4863030</v>
      </c>
      <c r="H166" s="48"/>
    </row>
    <row r="167" spans="1:8" ht="32.25" customHeight="1" outlineLevel="5" x14ac:dyDescent="0.2">
      <c r="A167" s="6" t="s">
        <v>301</v>
      </c>
      <c r="B167" s="18" t="s">
        <v>166</v>
      </c>
      <c r="C167" s="3" t="s">
        <v>73</v>
      </c>
      <c r="D167" s="3" t="s">
        <v>62</v>
      </c>
      <c r="E167" s="3" t="s">
        <v>302</v>
      </c>
      <c r="F167" s="3" t="s">
        <v>2</v>
      </c>
      <c r="G167" s="36">
        <f>G168</f>
        <v>370000</v>
      </c>
      <c r="H167" s="48"/>
    </row>
    <row r="168" spans="1:8" ht="32.25" customHeight="1" outlineLevel="5" x14ac:dyDescent="0.2">
      <c r="A168" s="6" t="s">
        <v>343</v>
      </c>
      <c r="B168" s="18" t="s">
        <v>166</v>
      </c>
      <c r="C168" s="3" t="s">
        <v>73</v>
      </c>
      <c r="D168" s="3" t="s">
        <v>62</v>
      </c>
      <c r="E168" s="3" t="s">
        <v>302</v>
      </c>
      <c r="F168" s="3" t="s">
        <v>74</v>
      </c>
      <c r="G168" s="36">
        <f>G169</f>
        <v>370000</v>
      </c>
      <c r="H168" s="48"/>
    </row>
    <row r="169" spans="1:8" ht="32.25" customHeight="1" outlineLevel="5" x14ac:dyDescent="0.2">
      <c r="A169" s="6" t="s">
        <v>75</v>
      </c>
      <c r="B169" s="18" t="s">
        <v>166</v>
      </c>
      <c r="C169" s="3" t="s">
        <v>73</v>
      </c>
      <c r="D169" s="3" t="s">
        <v>62</v>
      </c>
      <c r="E169" s="3" t="s">
        <v>302</v>
      </c>
      <c r="F169" s="3" t="s">
        <v>6</v>
      </c>
      <c r="G169" s="36">
        <v>370000</v>
      </c>
      <c r="H169" s="48"/>
    </row>
    <row r="170" spans="1:8" ht="32.25" customHeight="1" outlineLevel="5" x14ac:dyDescent="0.2">
      <c r="A170" s="6" t="s">
        <v>316</v>
      </c>
      <c r="B170" s="18" t="s">
        <v>166</v>
      </c>
      <c r="C170" s="3" t="s">
        <v>73</v>
      </c>
      <c r="D170" s="3" t="s">
        <v>62</v>
      </c>
      <c r="E170" s="3" t="s">
        <v>317</v>
      </c>
      <c r="F170" s="3" t="s">
        <v>2</v>
      </c>
      <c r="G170" s="59">
        <f>G171</f>
        <v>150000000</v>
      </c>
      <c r="H170" s="48"/>
    </row>
    <row r="171" spans="1:8" ht="32.25" customHeight="1" outlineLevel="5" x14ac:dyDescent="0.2">
      <c r="A171" s="6" t="s">
        <v>345</v>
      </c>
      <c r="B171" s="18" t="s">
        <v>166</v>
      </c>
      <c r="C171" s="3" t="s">
        <v>73</v>
      </c>
      <c r="D171" s="3" t="s">
        <v>62</v>
      </c>
      <c r="E171" s="3" t="s">
        <v>317</v>
      </c>
      <c r="F171" s="3" t="s">
        <v>177</v>
      </c>
      <c r="G171" s="59">
        <f>G172</f>
        <v>150000000</v>
      </c>
      <c r="H171" s="48"/>
    </row>
    <row r="172" spans="1:8" ht="32.25" customHeight="1" outlineLevel="5" x14ac:dyDescent="0.2">
      <c r="A172" s="6" t="s">
        <v>178</v>
      </c>
      <c r="B172" s="18" t="s">
        <v>166</v>
      </c>
      <c r="C172" s="3" t="s">
        <v>73</v>
      </c>
      <c r="D172" s="3" t="s">
        <v>62</v>
      </c>
      <c r="E172" s="3" t="s">
        <v>317</v>
      </c>
      <c r="F172" s="3" t="s">
        <v>179</v>
      </c>
      <c r="G172" s="59">
        <v>150000000</v>
      </c>
      <c r="H172" s="48"/>
    </row>
    <row r="173" spans="1:8" ht="48.75" customHeight="1" outlineLevel="2" x14ac:dyDescent="0.2">
      <c r="A173" s="42" t="s">
        <v>243</v>
      </c>
      <c r="B173" s="43" t="s">
        <v>166</v>
      </c>
      <c r="C173" s="44" t="s">
        <v>73</v>
      </c>
      <c r="D173" s="44" t="s">
        <v>62</v>
      </c>
      <c r="E173" s="44" t="s">
        <v>144</v>
      </c>
      <c r="F173" s="44" t="s">
        <v>2</v>
      </c>
      <c r="G173" s="36">
        <f>G177+G174</f>
        <v>472869.38</v>
      </c>
      <c r="H173" s="48"/>
    </row>
    <row r="174" spans="1:8" ht="48.75" customHeight="1" outlineLevel="2" x14ac:dyDescent="0.2">
      <c r="A174" s="42" t="s">
        <v>318</v>
      </c>
      <c r="B174" s="43" t="s">
        <v>166</v>
      </c>
      <c r="C174" s="44" t="s">
        <v>73</v>
      </c>
      <c r="D174" s="44" t="s">
        <v>62</v>
      </c>
      <c r="E174" s="44" t="s">
        <v>319</v>
      </c>
      <c r="F174" s="44" t="s">
        <v>2</v>
      </c>
      <c r="G174" s="59">
        <f>G175</f>
        <v>412869.38</v>
      </c>
      <c r="H174" s="48"/>
    </row>
    <row r="175" spans="1:8" ht="27.75" customHeight="1" outlineLevel="2" x14ac:dyDescent="0.2">
      <c r="A175" s="42" t="s">
        <v>77</v>
      </c>
      <c r="B175" s="43" t="s">
        <v>166</v>
      </c>
      <c r="C175" s="44" t="s">
        <v>73</v>
      </c>
      <c r="D175" s="44" t="s">
        <v>62</v>
      </c>
      <c r="E175" s="44" t="s">
        <v>319</v>
      </c>
      <c r="F175" s="44" t="s">
        <v>78</v>
      </c>
      <c r="G175" s="59">
        <f>G176</f>
        <v>412869.38</v>
      </c>
      <c r="H175" s="48"/>
    </row>
    <row r="176" spans="1:8" ht="51.75" customHeight="1" outlineLevel="2" x14ac:dyDescent="0.2">
      <c r="A176" s="42" t="s">
        <v>344</v>
      </c>
      <c r="B176" s="43" t="s">
        <v>166</v>
      </c>
      <c r="C176" s="44" t="s">
        <v>73</v>
      </c>
      <c r="D176" s="44" t="s">
        <v>62</v>
      </c>
      <c r="E176" s="44" t="s">
        <v>319</v>
      </c>
      <c r="F176" s="44" t="s">
        <v>52</v>
      </c>
      <c r="G176" s="59">
        <v>412869.38</v>
      </c>
      <c r="H176" s="48"/>
    </row>
    <row r="177" spans="1:8" ht="26.25" customHeight="1" outlineLevel="2" x14ac:dyDescent="0.2">
      <c r="A177" s="35" t="s">
        <v>247</v>
      </c>
      <c r="B177" s="18" t="s">
        <v>166</v>
      </c>
      <c r="C177" s="3" t="s">
        <v>73</v>
      </c>
      <c r="D177" s="3" t="s">
        <v>62</v>
      </c>
      <c r="E177" s="3" t="s">
        <v>209</v>
      </c>
      <c r="F177" s="3" t="s">
        <v>2</v>
      </c>
      <c r="G177" s="36">
        <f>G178</f>
        <v>60000</v>
      </c>
    </row>
    <row r="178" spans="1:8" ht="26.25" customHeight="1" outlineLevel="2" x14ac:dyDescent="0.2">
      <c r="A178" s="35" t="s">
        <v>77</v>
      </c>
      <c r="B178" s="18" t="s">
        <v>166</v>
      </c>
      <c r="C178" s="3" t="s">
        <v>73</v>
      </c>
      <c r="D178" s="3" t="s">
        <v>62</v>
      </c>
      <c r="E178" s="3" t="s">
        <v>209</v>
      </c>
      <c r="F178" s="3" t="s">
        <v>78</v>
      </c>
      <c r="G178" s="36">
        <f>G179</f>
        <v>60000</v>
      </c>
    </row>
    <row r="179" spans="1:8" ht="53.25" customHeight="1" outlineLevel="2" x14ac:dyDescent="0.2">
      <c r="A179" s="6" t="s">
        <v>344</v>
      </c>
      <c r="B179" s="18" t="s">
        <v>166</v>
      </c>
      <c r="C179" s="3" t="s">
        <v>73</v>
      </c>
      <c r="D179" s="3" t="s">
        <v>62</v>
      </c>
      <c r="E179" s="3" t="s">
        <v>209</v>
      </c>
      <c r="F179" s="3" t="s">
        <v>52</v>
      </c>
      <c r="G179" s="36">
        <v>60000</v>
      </c>
      <c r="H179" s="48"/>
    </row>
    <row r="180" spans="1:8" ht="48.75" customHeight="1" outlineLevel="2" x14ac:dyDescent="0.2">
      <c r="A180" s="35" t="s">
        <v>223</v>
      </c>
      <c r="B180" s="18" t="s">
        <v>166</v>
      </c>
      <c r="C180" s="7" t="s">
        <v>73</v>
      </c>
      <c r="D180" s="7" t="s">
        <v>62</v>
      </c>
      <c r="E180" s="3" t="s">
        <v>224</v>
      </c>
      <c r="F180" s="3" t="s">
        <v>2</v>
      </c>
      <c r="G180" s="9">
        <f>G181</f>
        <v>565270</v>
      </c>
      <c r="H180" s="48"/>
    </row>
    <row r="181" spans="1:8" ht="45.75" customHeight="1" outlineLevel="2" x14ac:dyDescent="0.2">
      <c r="A181" s="42" t="s">
        <v>264</v>
      </c>
      <c r="B181" s="43" t="s">
        <v>166</v>
      </c>
      <c r="C181" s="47" t="s">
        <v>73</v>
      </c>
      <c r="D181" s="47" t="s">
        <v>62</v>
      </c>
      <c r="E181" s="44" t="s">
        <v>265</v>
      </c>
      <c r="F181" s="44" t="s">
        <v>2</v>
      </c>
      <c r="G181" s="36">
        <f>G182</f>
        <v>565270</v>
      </c>
      <c r="H181" s="48"/>
    </row>
    <row r="182" spans="1:8" ht="30.75" customHeight="1" outlineLevel="2" x14ac:dyDescent="0.2">
      <c r="A182" s="42" t="s">
        <v>343</v>
      </c>
      <c r="B182" s="43" t="s">
        <v>166</v>
      </c>
      <c r="C182" s="47" t="s">
        <v>73</v>
      </c>
      <c r="D182" s="47" t="s">
        <v>62</v>
      </c>
      <c r="E182" s="44" t="s">
        <v>265</v>
      </c>
      <c r="F182" s="44" t="s">
        <v>74</v>
      </c>
      <c r="G182" s="36">
        <f>G183</f>
        <v>565270</v>
      </c>
      <c r="H182" s="48"/>
    </row>
    <row r="183" spans="1:8" ht="34.5" customHeight="1" outlineLevel="2" x14ac:dyDescent="0.2">
      <c r="A183" s="42" t="s">
        <v>75</v>
      </c>
      <c r="B183" s="43" t="s">
        <v>166</v>
      </c>
      <c r="C183" s="47" t="s">
        <v>73</v>
      </c>
      <c r="D183" s="47" t="s">
        <v>62</v>
      </c>
      <c r="E183" s="44" t="s">
        <v>265</v>
      </c>
      <c r="F183" s="44" t="s">
        <v>6</v>
      </c>
      <c r="G183" s="36">
        <v>565270</v>
      </c>
      <c r="H183" s="48"/>
    </row>
    <row r="184" spans="1:8" ht="30.75" customHeight="1" outlineLevel="2" x14ac:dyDescent="0.2">
      <c r="A184" s="13" t="s">
        <v>136</v>
      </c>
      <c r="B184" s="18" t="s">
        <v>166</v>
      </c>
      <c r="C184" s="7" t="s">
        <v>73</v>
      </c>
      <c r="D184" s="7" t="s">
        <v>69</v>
      </c>
      <c r="E184" s="3" t="s">
        <v>61</v>
      </c>
      <c r="F184" s="3" t="s">
        <v>2</v>
      </c>
      <c r="G184" s="9">
        <f>G185+G192</f>
        <v>15281033.24</v>
      </c>
    </row>
    <row r="185" spans="1:8" ht="30.75" customHeight="1" outlineLevel="2" x14ac:dyDescent="0.2">
      <c r="A185" s="15" t="s">
        <v>225</v>
      </c>
      <c r="B185" s="18" t="s">
        <v>166</v>
      </c>
      <c r="C185" s="7" t="s">
        <v>73</v>
      </c>
      <c r="D185" s="7" t="s">
        <v>69</v>
      </c>
      <c r="E185" s="3" t="s">
        <v>229</v>
      </c>
      <c r="F185" s="3" t="s">
        <v>2</v>
      </c>
      <c r="G185" s="9">
        <f>G186+G189</f>
        <v>817767</v>
      </c>
    </row>
    <row r="186" spans="1:8" ht="24" customHeight="1" outlineLevel="2" x14ac:dyDescent="0.2">
      <c r="A186" s="14" t="s">
        <v>226</v>
      </c>
      <c r="B186" s="18" t="s">
        <v>166</v>
      </c>
      <c r="C186" s="7" t="s">
        <v>73</v>
      </c>
      <c r="D186" s="7" t="s">
        <v>69</v>
      </c>
      <c r="E186" s="3" t="s">
        <v>230</v>
      </c>
      <c r="F186" s="3" t="s">
        <v>2</v>
      </c>
      <c r="G186" s="36">
        <f>G187</f>
        <v>397767</v>
      </c>
    </row>
    <row r="187" spans="1:8" ht="30.75" customHeight="1" outlineLevel="2" x14ac:dyDescent="0.2">
      <c r="A187" s="6" t="s">
        <v>343</v>
      </c>
      <c r="B187" s="18" t="s">
        <v>166</v>
      </c>
      <c r="C187" s="7" t="s">
        <v>73</v>
      </c>
      <c r="D187" s="7" t="s">
        <v>69</v>
      </c>
      <c r="E187" s="3" t="s">
        <v>230</v>
      </c>
      <c r="F187" s="3" t="s">
        <v>74</v>
      </c>
      <c r="G187" s="36">
        <f>G188</f>
        <v>397767</v>
      </c>
    </row>
    <row r="188" spans="1:8" ht="30.75" customHeight="1" outlineLevel="2" x14ac:dyDescent="0.2">
      <c r="A188" s="14" t="s">
        <v>75</v>
      </c>
      <c r="B188" s="18" t="s">
        <v>166</v>
      </c>
      <c r="C188" s="7" t="s">
        <v>73</v>
      </c>
      <c r="D188" s="7" t="s">
        <v>69</v>
      </c>
      <c r="E188" s="3" t="s">
        <v>230</v>
      </c>
      <c r="F188" s="3" t="s">
        <v>6</v>
      </c>
      <c r="G188" s="36">
        <v>397767</v>
      </c>
      <c r="H188" s="48"/>
    </row>
    <row r="189" spans="1:8" ht="26.25" customHeight="1" outlineLevel="2" x14ac:dyDescent="0.2">
      <c r="A189" s="14" t="s">
        <v>227</v>
      </c>
      <c r="B189" s="18" t="s">
        <v>166</v>
      </c>
      <c r="C189" s="7" t="s">
        <v>73</v>
      </c>
      <c r="D189" s="7" t="s">
        <v>69</v>
      </c>
      <c r="E189" s="3" t="s">
        <v>231</v>
      </c>
      <c r="F189" s="3" t="s">
        <v>2</v>
      </c>
      <c r="G189" s="36">
        <f>G190</f>
        <v>420000</v>
      </c>
      <c r="H189" s="48"/>
    </row>
    <row r="190" spans="1:8" ht="30.75" customHeight="1" outlineLevel="2" x14ac:dyDescent="0.2">
      <c r="A190" s="14" t="s">
        <v>343</v>
      </c>
      <c r="B190" s="18" t="s">
        <v>166</v>
      </c>
      <c r="C190" s="7" t="s">
        <v>73</v>
      </c>
      <c r="D190" s="7" t="s">
        <v>69</v>
      </c>
      <c r="E190" s="3" t="s">
        <v>231</v>
      </c>
      <c r="F190" s="3" t="s">
        <v>74</v>
      </c>
      <c r="G190" s="36">
        <f>G191</f>
        <v>420000</v>
      </c>
      <c r="H190" s="48"/>
    </row>
    <row r="191" spans="1:8" ht="30.75" customHeight="1" outlineLevel="2" x14ac:dyDescent="0.2">
      <c r="A191" s="14" t="s">
        <v>75</v>
      </c>
      <c r="B191" s="18" t="s">
        <v>166</v>
      </c>
      <c r="C191" s="7" t="s">
        <v>73</v>
      </c>
      <c r="D191" s="7" t="s">
        <v>69</v>
      </c>
      <c r="E191" s="3" t="s">
        <v>231</v>
      </c>
      <c r="F191" s="3" t="s">
        <v>6</v>
      </c>
      <c r="G191" s="36">
        <v>420000</v>
      </c>
      <c r="H191" s="48"/>
    </row>
    <row r="192" spans="1:8" ht="42.75" customHeight="1" outlineLevel="2" x14ac:dyDescent="0.2">
      <c r="A192" s="14" t="s">
        <v>228</v>
      </c>
      <c r="B192" s="18" t="s">
        <v>166</v>
      </c>
      <c r="C192" s="7" t="s">
        <v>73</v>
      </c>
      <c r="D192" s="7" t="s">
        <v>69</v>
      </c>
      <c r="E192" s="3" t="s">
        <v>232</v>
      </c>
      <c r="F192" s="3" t="s">
        <v>2</v>
      </c>
      <c r="G192" s="9">
        <f>G199+G193+G196</f>
        <v>14463266.24</v>
      </c>
      <c r="H192" s="48"/>
    </row>
    <row r="193" spans="1:9" ht="37.5" customHeight="1" outlineLevel="2" x14ac:dyDescent="0.2">
      <c r="A193" s="14" t="s">
        <v>320</v>
      </c>
      <c r="B193" s="18" t="s">
        <v>166</v>
      </c>
      <c r="C193" s="7" t="s">
        <v>73</v>
      </c>
      <c r="D193" s="7" t="s">
        <v>69</v>
      </c>
      <c r="E193" s="3" t="s">
        <v>321</v>
      </c>
      <c r="F193" s="3" t="s">
        <v>2</v>
      </c>
      <c r="G193" s="66">
        <f>G194</f>
        <v>6781476.8799999999</v>
      </c>
      <c r="H193" s="48"/>
    </row>
    <row r="194" spans="1:9" ht="30" customHeight="1" outlineLevel="2" x14ac:dyDescent="0.2">
      <c r="A194" s="14" t="s">
        <v>343</v>
      </c>
      <c r="B194" s="18" t="s">
        <v>166</v>
      </c>
      <c r="C194" s="7" t="s">
        <v>73</v>
      </c>
      <c r="D194" s="7" t="s">
        <v>69</v>
      </c>
      <c r="E194" s="3" t="s">
        <v>321</v>
      </c>
      <c r="F194" s="3" t="s">
        <v>74</v>
      </c>
      <c r="G194" s="66">
        <f>G195</f>
        <v>6781476.8799999999</v>
      </c>
      <c r="H194" s="48"/>
    </row>
    <row r="195" spans="1:9" ht="42.75" customHeight="1" outlineLevel="2" x14ac:dyDescent="0.2">
      <c r="A195" s="6" t="s">
        <v>75</v>
      </c>
      <c r="B195" s="18" t="s">
        <v>166</v>
      </c>
      <c r="C195" s="7" t="s">
        <v>73</v>
      </c>
      <c r="D195" s="7" t="s">
        <v>69</v>
      </c>
      <c r="E195" s="3" t="s">
        <v>321</v>
      </c>
      <c r="F195" s="3" t="s">
        <v>6</v>
      </c>
      <c r="G195" s="66">
        <v>6781476.8799999999</v>
      </c>
      <c r="H195" s="48"/>
      <c r="I195" s="62"/>
    </row>
    <row r="196" spans="1:9" s="62" customFormat="1" ht="30.75" customHeight="1" outlineLevel="5" x14ac:dyDescent="0.2">
      <c r="A196" s="46" t="s">
        <v>322</v>
      </c>
      <c r="B196" s="47" t="s">
        <v>166</v>
      </c>
      <c r="C196" s="47" t="s">
        <v>73</v>
      </c>
      <c r="D196" s="44" t="s">
        <v>69</v>
      </c>
      <c r="E196" s="44" t="s">
        <v>323</v>
      </c>
      <c r="F196" s="44" t="s">
        <v>2</v>
      </c>
      <c r="G196" s="63">
        <f>G197</f>
        <v>538660</v>
      </c>
    </row>
    <row r="197" spans="1:9" s="62" customFormat="1" ht="30.75" customHeight="1" outlineLevel="5" x14ac:dyDescent="0.2">
      <c r="A197" s="46" t="s">
        <v>343</v>
      </c>
      <c r="B197" s="47" t="s">
        <v>166</v>
      </c>
      <c r="C197" s="47" t="s">
        <v>73</v>
      </c>
      <c r="D197" s="44" t="s">
        <v>69</v>
      </c>
      <c r="E197" s="44" t="s">
        <v>323</v>
      </c>
      <c r="F197" s="44" t="s">
        <v>74</v>
      </c>
      <c r="G197" s="63">
        <f>G198</f>
        <v>538660</v>
      </c>
    </row>
    <row r="198" spans="1:9" s="62" customFormat="1" ht="30.75" customHeight="1" outlineLevel="5" x14ac:dyDescent="0.2">
      <c r="A198" s="46" t="s">
        <v>75</v>
      </c>
      <c r="B198" s="47" t="s">
        <v>166</v>
      </c>
      <c r="C198" s="47" t="s">
        <v>73</v>
      </c>
      <c r="D198" s="44" t="s">
        <v>69</v>
      </c>
      <c r="E198" s="44" t="s">
        <v>323</v>
      </c>
      <c r="F198" s="44" t="s">
        <v>6</v>
      </c>
      <c r="G198" s="63">
        <v>538660</v>
      </c>
    </row>
    <row r="199" spans="1:9" s="62" customFormat="1" ht="57.75" customHeight="1" outlineLevel="5" x14ac:dyDescent="0.2">
      <c r="A199" s="67" t="s">
        <v>324</v>
      </c>
      <c r="B199" s="61" t="s">
        <v>166</v>
      </c>
      <c r="C199" s="61" t="s">
        <v>73</v>
      </c>
      <c r="D199" s="64" t="s">
        <v>69</v>
      </c>
      <c r="E199" s="64" t="s">
        <v>325</v>
      </c>
      <c r="F199" s="64" t="s">
        <v>2</v>
      </c>
      <c r="G199" s="65">
        <f>G200</f>
        <v>7143129.3600000003</v>
      </c>
    </row>
    <row r="200" spans="1:9" s="62" customFormat="1" ht="30.75" customHeight="1" outlineLevel="5" x14ac:dyDescent="0.2">
      <c r="A200" s="67" t="s">
        <v>343</v>
      </c>
      <c r="B200" s="61" t="s">
        <v>166</v>
      </c>
      <c r="C200" s="61" t="s">
        <v>73</v>
      </c>
      <c r="D200" s="64" t="s">
        <v>69</v>
      </c>
      <c r="E200" s="64" t="s">
        <v>325</v>
      </c>
      <c r="F200" s="64" t="s">
        <v>74</v>
      </c>
      <c r="G200" s="65">
        <f>G201</f>
        <v>7143129.3600000003</v>
      </c>
    </row>
    <row r="201" spans="1:9" s="62" customFormat="1" ht="30.75" customHeight="1" outlineLevel="5" x14ac:dyDescent="0.2">
      <c r="A201" s="67" t="s">
        <v>75</v>
      </c>
      <c r="B201" s="61" t="s">
        <v>166</v>
      </c>
      <c r="C201" s="61" t="s">
        <v>73</v>
      </c>
      <c r="D201" s="64" t="s">
        <v>69</v>
      </c>
      <c r="E201" s="64" t="s">
        <v>325</v>
      </c>
      <c r="F201" s="64" t="s">
        <v>6</v>
      </c>
      <c r="G201" s="65">
        <v>7143129.3600000003</v>
      </c>
      <c r="H201" s="68" t="s">
        <v>326</v>
      </c>
    </row>
    <row r="202" spans="1:9" ht="25.5" outlineLevel="2" x14ac:dyDescent="0.2">
      <c r="A202" s="14" t="s">
        <v>22</v>
      </c>
      <c r="B202" s="18" t="s">
        <v>166</v>
      </c>
      <c r="C202" s="7" t="s">
        <v>73</v>
      </c>
      <c r="D202" s="7" t="s">
        <v>73</v>
      </c>
      <c r="E202" s="3" t="s">
        <v>61</v>
      </c>
      <c r="F202" s="3" t="s">
        <v>2</v>
      </c>
      <c r="G202" s="66">
        <f t="shared" ref="G202:G206" si="9">G203</f>
        <v>2547.4699999999998</v>
      </c>
    </row>
    <row r="203" spans="1:9" ht="25.5" outlineLevel="2" x14ac:dyDescent="0.2">
      <c r="A203" s="29" t="s">
        <v>4</v>
      </c>
      <c r="B203" s="18" t="s">
        <v>166</v>
      </c>
      <c r="C203" s="7" t="s">
        <v>73</v>
      </c>
      <c r="D203" s="7" t="s">
        <v>73</v>
      </c>
      <c r="E203" s="3" t="s">
        <v>63</v>
      </c>
      <c r="F203" s="3" t="s">
        <v>2</v>
      </c>
      <c r="G203" s="66">
        <f t="shared" si="9"/>
        <v>2547.4699999999998</v>
      </c>
    </row>
    <row r="204" spans="1:9" ht="33.75" customHeight="1" outlineLevel="3" x14ac:dyDescent="0.2">
      <c r="A204" s="16" t="s">
        <v>64</v>
      </c>
      <c r="B204" s="18" t="s">
        <v>166</v>
      </c>
      <c r="C204" s="7" t="s">
        <v>73</v>
      </c>
      <c r="D204" s="7" t="s">
        <v>73</v>
      </c>
      <c r="E204" s="3" t="s">
        <v>65</v>
      </c>
      <c r="F204" s="3" t="s">
        <v>2</v>
      </c>
      <c r="G204" s="66">
        <f t="shared" si="9"/>
        <v>2547.4699999999998</v>
      </c>
    </row>
    <row r="205" spans="1:9" ht="40.5" customHeight="1" outlineLevel="5" x14ac:dyDescent="0.2">
      <c r="A205" s="14" t="s">
        <v>49</v>
      </c>
      <c r="B205" s="18" t="s">
        <v>166</v>
      </c>
      <c r="C205" s="7" t="s">
        <v>73</v>
      </c>
      <c r="D205" s="7" t="s">
        <v>73</v>
      </c>
      <c r="E205" s="3" t="s">
        <v>99</v>
      </c>
      <c r="F205" s="3" t="s">
        <v>2</v>
      </c>
      <c r="G205" s="66">
        <f t="shared" si="9"/>
        <v>2547.4699999999998</v>
      </c>
    </row>
    <row r="206" spans="1:9" ht="34.5" customHeight="1" outlineLevel="2" x14ac:dyDescent="0.2">
      <c r="A206" s="13" t="s">
        <v>343</v>
      </c>
      <c r="B206" s="18" t="s">
        <v>166</v>
      </c>
      <c r="C206" s="7" t="s">
        <v>73</v>
      </c>
      <c r="D206" s="7" t="s">
        <v>73</v>
      </c>
      <c r="E206" s="3" t="s">
        <v>99</v>
      </c>
      <c r="F206" s="3" t="s">
        <v>74</v>
      </c>
      <c r="G206" s="66">
        <f t="shared" si="9"/>
        <v>2547.4699999999998</v>
      </c>
    </row>
    <row r="207" spans="1:9" ht="36" customHeight="1" outlineLevel="5" x14ac:dyDescent="0.2">
      <c r="A207" s="13" t="s">
        <v>75</v>
      </c>
      <c r="B207" s="18" t="s">
        <v>166</v>
      </c>
      <c r="C207" s="7" t="s">
        <v>73</v>
      </c>
      <c r="D207" s="7" t="s">
        <v>73</v>
      </c>
      <c r="E207" s="3" t="s">
        <v>99</v>
      </c>
      <c r="F207" s="3" t="s">
        <v>6</v>
      </c>
      <c r="G207" s="66">
        <v>2547.4699999999998</v>
      </c>
      <c r="H207" s="48"/>
    </row>
    <row r="208" spans="1:9" ht="32.25" customHeight="1" outlineLevel="5" x14ac:dyDescent="0.2">
      <c r="A208" s="13" t="s">
        <v>23</v>
      </c>
      <c r="B208" s="18" t="s">
        <v>166</v>
      </c>
      <c r="C208" s="7" t="s">
        <v>100</v>
      </c>
      <c r="D208" s="7" t="s">
        <v>60</v>
      </c>
      <c r="E208" s="7" t="s">
        <v>61</v>
      </c>
      <c r="F208" s="7" t="s">
        <v>2</v>
      </c>
      <c r="G208" s="12">
        <f>G209</f>
        <v>5139048</v>
      </c>
      <c r="H208" s="48"/>
    </row>
    <row r="209" spans="1:8" ht="20.25" customHeight="1" outlineLevel="5" x14ac:dyDescent="0.2">
      <c r="A209" s="14" t="s">
        <v>28</v>
      </c>
      <c r="B209" s="18" t="s">
        <v>166</v>
      </c>
      <c r="C209" s="7" t="s">
        <v>100</v>
      </c>
      <c r="D209" s="7" t="s">
        <v>92</v>
      </c>
      <c r="E209" s="7" t="s">
        <v>61</v>
      </c>
      <c r="F209" s="30" t="s">
        <v>2</v>
      </c>
      <c r="G209" s="41">
        <f>G210+G215</f>
        <v>5139048</v>
      </c>
    </row>
    <row r="210" spans="1:8" ht="28.5" customHeight="1" outlineLevel="5" x14ac:dyDescent="0.2">
      <c r="A210" s="14" t="s">
        <v>249</v>
      </c>
      <c r="B210" s="18" t="s">
        <v>166</v>
      </c>
      <c r="C210" s="7" t="s">
        <v>100</v>
      </c>
      <c r="D210" s="7" t="s">
        <v>92</v>
      </c>
      <c r="E210" s="7" t="s">
        <v>101</v>
      </c>
      <c r="F210" s="7" t="s">
        <v>2</v>
      </c>
      <c r="G210" s="41">
        <f t="shared" ref="G210:G213" si="10">G211</f>
        <v>3273200</v>
      </c>
    </row>
    <row r="211" spans="1:8" ht="33" customHeight="1" outlineLevel="5" x14ac:dyDescent="0.2">
      <c r="A211" s="14" t="s">
        <v>250</v>
      </c>
      <c r="B211" s="18" t="s">
        <v>166</v>
      </c>
      <c r="C211" s="7" t="s">
        <v>100</v>
      </c>
      <c r="D211" s="7" t="s">
        <v>92</v>
      </c>
      <c r="E211" s="7" t="s">
        <v>147</v>
      </c>
      <c r="F211" s="7" t="s">
        <v>2</v>
      </c>
      <c r="G211" s="41">
        <f t="shared" si="10"/>
        <v>3273200</v>
      </c>
    </row>
    <row r="212" spans="1:8" ht="45" customHeight="1" outlineLevel="5" x14ac:dyDescent="0.2">
      <c r="A212" s="15" t="s">
        <v>284</v>
      </c>
      <c r="B212" s="18" t="s">
        <v>166</v>
      </c>
      <c r="C212" s="7" t="s">
        <v>100</v>
      </c>
      <c r="D212" s="7" t="s">
        <v>92</v>
      </c>
      <c r="E212" s="3" t="s">
        <v>125</v>
      </c>
      <c r="F212" s="3" t="s">
        <v>2</v>
      </c>
      <c r="G212" s="36">
        <f t="shared" si="10"/>
        <v>3273200</v>
      </c>
    </row>
    <row r="213" spans="1:8" ht="71.25" customHeight="1" outlineLevel="5" x14ac:dyDescent="0.2">
      <c r="A213" s="14" t="s">
        <v>188</v>
      </c>
      <c r="B213" s="18" t="s">
        <v>166</v>
      </c>
      <c r="C213" s="7" t="s">
        <v>100</v>
      </c>
      <c r="D213" s="7" t="s">
        <v>92</v>
      </c>
      <c r="E213" s="3" t="s">
        <v>125</v>
      </c>
      <c r="F213" s="3" t="s">
        <v>67</v>
      </c>
      <c r="G213" s="36">
        <f t="shared" si="10"/>
        <v>3273200</v>
      </c>
    </row>
    <row r="214" spans="1:8" ht="31.5" customHeight="1" outlineLevel="5" x14ac:dyDescent="0.2">
      <c r="A214" s="14" t="s">
        <v>189</v>
      </c>
      <c r="B214" s="18" t="s">
        <v>166</v>
      </c>
      <c r="C214" s="7" t="s">
        <v>100</v>
      </c>
      <c r="D214" s="7" t="s">
        <v>92</v>
      </c>
      <c r="E214" s="3" t="s">
        <v>125</v>
      </c>
      <c r="F214" s="3" t="s">
        <v>5</v>
      </c>
      <c r="G214" s="36">
        <v>3273200</v>
      </c>
      <c r="H214" s="48"/>
    </row>
    <row r="215" spans="1:8" ht="25.5" outlineLevel="5" x14ac:dyDescent="0.2">
      <c r="A215" s="14" t="s">
        <v>4</v>
      </c>
      <c r="B215" s="18" t="s">
        <v>166</v>
      </c>
      <c r="C215" s="7" t="s">
        <v>100</v>
      </c>
      <c r="D215" s="7" t="s">
        <v>92</v>
      </c>
      <c r="E215" s="3" t="s">
        <v>63</v>
      </c>
      <c r="F215" s="3" t="s">
        <v>2</v>
      </c>
      <c r="G215" s="66">
        <f>G216</f>
        <v>1865848</v>
      </c>
      <c r="H215" s="48"/>
    </row>
    <row r="216" spans="1:8" ht="25.5" outlineLevel="5" x14ac:dyDescent="0.2">
      <c r="A216" s="16" t="s">
        <v>64</v>
      </c>
      <c r="B216" s="18" t="s">
        <v>166</v>
      </c>
      <c r="C216" s="7" t="s">
        <v>100</v>
      </c>
      <c r="D216" s="7" t="s">
        <v>92</v>
      </c>
      <c r="E216" s="3" t="s">
        <v>65</v>
      </c>
      <c r="F216" s="3" t="s">
        <v>2</v>
      </c>
      <c r="G216" s="66">
        <f>G217</f>
        <v>1865848</v>
      </c>
      <c r="H216" s="48"/>
    </row>
    <row r="217" spans="1:8" ht="38.25" outlineLevel="5" x14ac:dyDescent="0.2">
      <c r="A217" s="14" t="s">
        <v>184</v>
      </c>
      <c r="B217" s="18" t="s">
        <v>166</v>
      </c>
      <c r="C217" s="7" t="s">
        <v>100</v>
      </c>
      <c r="D217" s="7" t="s">
        <v>92</v>
      </c>
      <c r="E217" s="3" t="s">
        <v>181</v>
      </c>
      <c r="F217" s="3" t="s">
        <v>2</v>
      </c>
      <c r="G217" s="66">
        <f>G218+G220</f>
        <v>1865848</v>
      </c>
      <c r="H217" s="48"/>
    </row>
    <row r="218" spans="1:8" ht="65.25" customHeight="1" outlineLevel="5" x14ac:dyDescent="0.2">
      <c r="A218" s="14" t="s">
        <v>188</v>
      </c>
      <c r="B218" s="18" t="s">
        <v>166</v>
      </c>
      <c r="C218" s="7" t="s">
        <v>100</v>
      </c>
      <c r="D218" s="7" t="s">
        <v>92</v>
      </c>
      <c r="E218" s="3" t="s">
        <v>181</v>
      </c>
      <c r="F218" s="3" t="s">
        <v>67</v>
      </c>
      <c r="G218" s="66">
        <f>G219</f>
        <v>1350000</v>
      </c>
      <c r="H218" s="48"/>
    </row>
    <row r="219" spans="1:8" ht="25.5" outlineLevel="5" x14ac:dyDescent="0.2">
      <c r="A219" s="14" t="s">
        <v>191</v>
      </c>
      <c r="B219" s="18" t="s">
        <v>166</v>
      </c>
      <c r="C219" s="7" t="s">
        <v>100</v>
      </c>
      <c r="D219" s="7" t="s">
        <v>92</v>
      </c>
      <c r="E219" s="3" t="s">
        <v>181</v>
      </c>
      <c r="F219" s="3" t="s">
        <v>5</v>
      </c>
      <c r="G219" s="66">
        <v>1350000</v>
      </c>
      <c r="H219" s="48"/>
    </row>
    <row r="220" spans="1:8" ht="30" customHeight="1" outlineLevel="5" x14ac:dyDescent="0.2">
      <c r="A220" s="14" t="s">
        <v>343</v>
      </c>
      <c r="B220" s="18" t="s">
        <v>166</v>
      </c>
      <c r="C220" s="7" t="s">
        <v>100</v>
      </c>
      <c r="D220" s="7" t="s">
        <v>92</v>
      </c>
      <c r="E220" s="3" t="s">
        <v>181</v>
      </c>
      <c r="F220" s="3" t="s">
        <v>74</v>
      </c>
      <c r="G220" s="66">
        <f>G221</f>
        <v>515848</v>
      </c>
      <c r="H220" s="48"/>
    </row>
    <row r="221" spans="1:8" ht="27" customHeight="1" outlineLevel="5" x14ac:dyDescent="0.2">
      <c r="A221" s="14" t="s">
        <v>210</v>
      </c>
      <c r="B221" s="18" t="s">
        <v>166</v>
      </c>
      <c r="C221" s="7" t="s">
        <v>100</v>
      </c>
      <c r="D221" s="7" t="s">
        <v>92</v>
      </c>
      <c r="E221" s="3" t="s">
        <v>181</v>
      </c>
      <c r="F221" s="3" t="s">
        <v>6</v>
      </c>
      <c r="G221" s="66">
        <v>515848</v>
      </c>
      <c r="H221" s="48"/>
    </row>
    <row r="222" spans="1:8" ht="24" customHeight="1" outlineLevel="5" x14ac:dyDescent="0.2">
      <c r="A222" s="13" t="s">
        <v>30</v>
      </c>
      <c r="B222" s="18" t="s">
        <v>166</v>
      </c>
      <c r="C222" s="7" t="s">
        <v>91</v>
      </c>
      <c r="D222" s="7" t="s">
        <v>60</v>
      </c>
      <c r="E222" s="7" t="s">
        <v>61</v>
      </c>
      <c r="F222" s="7" t="s">
        <v>2</v>
      </c>
      <c r="G222" s="12">
        <f t="shared" ref="G222:G227" si="11">G223</f>
        <v>1898400</v>
      </c>
    </row>
    <row r="223" spans="1:8" ht="28.5" customHeight="1" outlineLevel="5" x14ac:dyDescent="0.2">
      <c r="A223" s="14" t="s">
        <v>32</v>
      </c>
      <c r="B223" s="18" t="s">
        <v>166</v>
      </c>
      <c r="C223" s="7" t="s">
        <v>91</v>
      </c>
      <c r="D223" s="7" t="s">
        <v>72</v>
      </c>
      <c r="E223" s="7" t="s">
        <v>61</v>
      </c>
      <c r="F223" s="7" t="s">
        <v>2</v>
      </c>
      <c r="G223" s="12">
        <f t="shared" si="11"/>
        <v>1898400</v>
      </c>
    </row>
    <row r="224" spans="1:8" ht="42" customHeight="1" outlineLevel="5" x14ac:dyDescent="0.2">
      <c r="A224" s="6" t="s">
        <v>235</v>
      </c>
      <c r="B224" s="18" t="s">
        <v>166</v>
      </c>
      <c r="C224" s="7" t="s">
        <v>91</v>
      </c>
      <c r="D224" s="7" t="s">
        <v>72</v>
      </c>
      <c r="E224" s="7" t="s">
        <v>117</v>
      </c>
      <c r="F224" s="7" t="s">
        <v>2</v>
      </c>
      <c r="G224" s="12">
        <f>G225</f>
        <v>1898400</v>
      </c>
    </row>
    <row r="225" spans="1:8" ht="38.25" customHeight="1" outlineLevel="5" x14ac:dyDescent="0.2">
      <c r="A225" s="6" t="s">
        <v>150</v>
      </c>
      <c r="B225" s="18" t="s">
        <v>166</v>
      </c>
      <c r="C225" s="7" t="s">
        <v>91</v>
      </c>
      <c r="D225" s="7" t="s">
        <v>72</v>
      </c>
      <c r="E225" s="7" t="s">
        <v>151</v>
      </c>
      <c r="F225" s="7" t="s">
        <v>2</v>
      </c>
      <c r="G225" s="41">
        <f t="shared" si="11"/>
        <v>1898400</v>
      </c>
      <c r="H225" s="48"/>
    </row>
    <row r="226" spans="1:8" ht="42" customHeight="1" outlineLevel="5" x14ac:dyDescent="0.2">
      <c r="A226" s="15" t="s">
        <v>284</v>
      </c>
      <c r="B226" s="18" t="s">
        <v>166</v>
      </c>
      <c r="C226" s="7" t="s">
        <v>91</v>
      </c>
      <c r="D226" s="7" t="s">
        <v>72</v>
      </c>
      <c r="E226" s="7" t="s">
        <v>137</v>
      </c>
      <c r="F226" s="7" t="s">
        <v>2</v>
      </c>
      <c r="G226" s="36">
        <f t="shared" si="11"/>
        <v>1898400</v>
      </c>
      <c r="H226" s="48"/>
    </row>
    <row r="227" spans="1:8" ht="72" customHeight="1" outlineLevel="5" x14ac:dyDescent="0.2">
      <c r="A227" s="14" t="s">
        <v>188</v>
      </c>
      <c r="B227" s="18" t="s">
        <v>166</v>
      </c>
      <c r="C227" s="7" t="s">
        <v>91</v>
      </c>
      <c r="D227" s="7" t="s">
        <v>72</v>
      </c>
      <c r="E227" s="7" t="s">
        <v>137</v>
      </c>
      <c r="F227" s="7" t="s">
        <v>67</v>
      </c>
      <c r="G227" s="36">
        <f t="shared" si="11"/>
        <v>1898400</v>
      </c>
      <c r="H227" s="48"/>
    </row>
    <row r="228" spans="1:8" ht="34.5" customHeight="1" outlineLevel="5" x14ac:dyDescent="0.2">
      <c r="A228" s="14" t="s">
        <v>189</v>
      </c>
      <c r="B228" s="18" t="s">
        <v>166</v>
      </c>
      <c r="C228" s="7" t="s">
        <v>91</v>
      </c>
      <c r="D228" s="7" t="s">
        <v>72</v>
      </c>
      <c r="E228" s="7" t="s">
        <v>137</v>
      </c>
      <c r="F228" s="7" t="s">
        <v>5</v>
      </c>
      <c r="G228" s="36">
        <v>1898400</v>
      </c>
      <c r="H228" s="48"/>
    </row>
    <row r="229" spans="1:8" ht="20.25" customHeight="1" outlineLevel="5" x14ac:dyDescent="0.2">
      <c r="A229" s="15" t="s">
        <v>33</v>
      </c>
      <c r="B229" s="18" t="s">
        <v>166</v>
      </c>
      <c r="C229" s="3" t="s">
        <v>132</v>
      </c>
      <c r="D229" s="3" t="s">
        <v>60</v>
      </c>
      <c r="E229" s="3" t="s">
        <v>61</v>
      </c>
      <c r="F229" s="3" t="s">
        <v>2</v>
      </c>
      <c r="G229" s="9">
        <f>G230+G236</f>
        <v>38239482.210000001</v>
      </c>
      <c r="H229" s="38"/>
    </row>
    <row r="230" spans="1:8" ht="19.5" customHeight="1" outlineLevel="5" x14ac:dyDescent="0.2">
      <c r="A230" s="14" t="s">
        <v>34</v>
      </c>
      <c r="B230" s="18" t="s">
        <v>166</v>
      </c>
      <c r="C230" s="3" t="s">
        <v>132</v>
      </c>
      <c r="D230" s="3" t="s">
        <v>59</v>
      </c>
      <c r="E230" s="3" t="s">
        <v>61</v>
      </c>
      <c r="F230" s="3" t="s">
        <v>2</v>
      </c>
      <c r="G230" s="9">
        <f>G231</f>
        <v>2272000</v>
      </c>
    </row>
    <row r="231" spans="1:8" ht="30.75" customHeight="1" x14ac:dyDescent="0.2">
      <c r="A231" s="16" t="s">
        <v>4</v>
      </c>
      <c r="B231" s="18" t="s">
        <v>166</v>
      </c>
      <c r="C231" s="3" t="s">
        <v>132</v>
      </c>
      <c r="D231" s="3" t="s">
        <v>59</v>
      </c>
      <c r="E231" s="3" t="s">
        <v>63</v>
      </c>
      <c r="F231" s="3" t="s">
        <v>2</v>
      </c>
      <c r="G231" s="9">
        <f>G233</f>
        <v>2272000</v>
      </c>
    </row>
    <row r="232" spans="1:8" ht="30" customHeight="1" x14ac:dyDescent="0.2">
      <c r="A232" s="16" t="s">
        <v>64</v>
      </c>
      <c r="B232" s="18" t="s">
        <v>166</v>
      </c>
      <c r="C232" s="3" t="s">
        <v>132</v>
      </c>
      <c r="D232" s="3" t="s">
        <v>59</v>
      </c>
      <c r="E232" s="3" t="s">
        <v>65</v>
      </c>
      <c r="F232" s="3" t="s">
        <v>2</v>
      </c>
      <c r="G232" s="9">
        <f>G233</f>
        <v>2272000</v>
      </c>
    </row>
    <row r="233" spans="1:8" ht="22.5" customHeight="1" x14ac:dyDescent="0.2">
      <c r="A233" s="14" t="s">
        <v>35</v>
      </c>
      <c r="B233" s="18" t="s">
        <v>166</v>
      </c>
      <c r="C233" s="3" t="s">
        <v>132</v>
      </c>
      <c r="D233" s="3" t="s">
        <v>59</v>
      </c>
      <c r="E233" s="3" t="s">
        <v>133</v>
      </c>
      <c r="F233" s="3" t="s">
        <v>2</v>
      </c>
      <c r="G233" s="9">
        <f>G235</f>
        <v>2272000</v>
      </c>
    </row>
    <row r="234" spans="1:8" ht="18" customHeight="1" x14ac:dyDescent="0.2">
      <c r="A234" s="14" t="s">
        <v>122</v>
      </c>
      <c r="B234" s="18" t="s">
        <v>166</v>
      </c>
      <c r="C234" s="3" t="s">
        <v>132</v>
      </c>
      <c r="D234" s="3" t="s">
        <v>59</v>
      </c>
      <c r="E234" s="3" t="s">
        <v>133</v>
      </c>
      <c r="F234" s="3" t="s">
        <v>123</v>
      </c>
      <c r="G234" s="9">
        <f>G235</f>
        <v>2272000</v>
      </c>
    </row>
    <row r="235" spans="1:8" ht="20.25" customHeight="1" x14ac:dyDescent="0.2">
      <c r="A235" s="14" t="s">
        <v>36</v>
      </c>
      <c r="B235" s="18" t="s">
        <v>166</v>
      </c>
      <c r="C235" s="3" t="s">
        <v>132</v>
      </c>
      <c r="D235" s="3" t="s">
        <v>59</v>
      </c>
      <c r="E235" s="3" t="s">
        <v>133</v>
      </c>
      <c r="F235" s="3" t="s">
        <v>37</v>
      </c>
      <c r="G235" s="9">
        <v>2272000</v>
      </c>
      <c r="H235" s="48"/>
    </row>
    <row r="236" spans="1:8" ht="17.25" customHeight="1" x14ac:dyDescent="0.2">
      <c r="A236" s="6" t="s">
        <v>38</v>
      </c>
      <c r="B236" s="18" t="s">
        <v>166</v>
      </c>
      <c r="C236" s="3" t="s">
        <v>132</v>
      </c>
      <c r="D236" s="3" t="s">
        <v>72</v>
      </c>
      <c r="E236" s="3" t="s">
        <v>61</v>
      </c>
      <c r="F236" s="3" t="s">
        <v>2</v>
      </c>
      <c r="G236" s="55">
        <f>G237+G244</f>
        <v>35967482.210000001</v>
      </c>
      <c r="H236" s="48"/>
    </row>
    <row r="237" spans="1:8" ht="32.25" customHeight="1" x14ac:dyDescent="0.2">
      <c r="A237" s="6" t="s">
        <v>288</v>
      </c>
      <c r="B237" s="18" t="s">
        <v>166</v>
      </c>
      <c r="C237" s="3" t="s">
        <v>132</v>
      </c>
      <c r="D237" s="3" t="s">
        <v>72</v>
      </c>
      <c r="E237" s="3" t="s">
        <v>139</v>
      </c>
      <c r="F237" s="3" t="s">
        <v>2</v>
      </c>
      <c r="G237" s="66">
        <f>G238</f>
        <v>16498497.6</v>
      </c>
      <c r="H237" s="48"/>
    </row>
    <row r="238" spans="1:8" ht="57.75" customHeight="1" x14ac:dyDescent="0.2">
      <c r="A238" s="6" t="s">
        <v>245</v>
      </c>
      <c r="B238" s="18" t="s">
        <v>166</v>
      </c>
      <c r="C238" s="3" t="s">
        <v>132</v>
      </c>
      <c r="D238" s="3" t="s">
        <v>72</v>
      </c>
      <c r="E238" s="3" t="s">
        <v>289</v>
      </c>
      <c r="F238" s="3" t="s">
        <v>2</v>
      </c>
      <c r="G238" s="66">
        <f>G239</f>
        <v>16498497.6</v>
      </c>
      <c r="H238" s="48"/>
    </row>
    <row r="239" spans="1:8" ht="55.5" customHeight="1" x14ac:dyDescent="0.2">
      <c r="A239" s="6" t="s">
        <v>244</v>
      </c>
      <c r="B239" s="18" t="s">
        <v>166</v>
      </c>
      <c r="C239" s="3" t="s">
        <v>132</v>
      </c>
      <c r="D239" s="3" t="s">
        <v>72</v>
      </c>
      <c r="E239" s="3" t="s">
        <v>290</v>
      </c>
      <c r="F239" s="3" t="s">
        <v>2</v>
      </c>
      <c r="G239" s="66">
        <f>G240+G242</f>
        <v>16498497.6</v>
      </c>
      <c r="H239" s="48"/>
    </row>
    <row r="240" spans="1:8" ht="27.75" customHeight="1" x14ac:dyDescent="0.2">
      <c r="A240" s="6" t="s">
        <v>152</v>
      </c>
      <c r="B240" s="18" t="s">
        <v>166</v>
      </c>
      <c r="C240" s="3" t="s">
        <v>132</v>
      </c>
      <c r="D240" s="3" t="s">
        <v>72</v>
      </c>
      <c r="E240" s="3" t="s">
        <v>290</v>
      </c>
      <c r="F240" s="3" t="s">
        <v>74</v>
      </c>
      <c r="G240" s="66">
        <f>G241</f>
        <v>494954.93</v>
      </c>
      <c r="H240" s="48"/>
    </row>
    <row r="241" spans="1:8" ht="28.5" customHeight="1" x14ac:dyDescent="0.2">
      <c r="A241" s="6" t="s">
        <v>75</v>
      </c>
      <c r="B241" s="18" t="s">
        <v>166</v>
      </c>
      <c r="C241" s="3" t="s">
        <v>132</v>
      </c>
      <c r="D241" s="3" t="s">
        <v>72</v>
      </c>
      <c r="E241" s="3" t="s">
        <v>290</v>
      </c>
      <c r="F241" s="3" t="s">
        <v>6</v>
      </c>
      <c r="G241" s="66">
        <v>494954.93</v>
      </c>
      <c r="H241" s="48"/>
    </row>
    <row r="242" spans="1:8" ht="34.5" customHeight="1" x14ac:dyDescent="0.2">
      <c r="A242" s="6" t="s">
        <v>345</v>
      </c>
      <c r="B242" s="18" t="s">
        <v>166</v>
      </c>
      <c r="C242" s="3" t="s">
        <v>132</v>
      </c>
      <c r="D242" s="3" t="s">
        <v>72</v>
      </c>
      <c r="E242" s="3" t="s">
        <v>290</v>
      </c>
      <c r="F242" s="3" t="s">
        <v>177</v>
      </c>
      <c r="G242" s="66">
        <f>G243</f>
        <v>16003542.67</v>
      </c>
      <c r="H242" s="48"/>
    </row>
    <row r="243" spans="1:8" ht="15" customHeight="1" x14ac:dyDescent="0.2">
      <c r="A243" s="6" t="s">
        <v>178</v>
      </c>
      <c r="B243" s="18" t="s">
        <v>166</v>
      </c>
      <c r="C243" s="3" t="s">
        <v>132</v>
      </c>
      <c r="D243" s="3" t="s">
        <v>72</v>
      </c>
      <c r="E243" s="3" t="s">
        <v>290</v>
      </c>
      <c r="F243" s="3" t="s">
        <v>179</v>
      </c>
      <c r="G243" s="66">
        <v>16003542.67</v>
      </c>
      <c r="H243" s="48"/>
    </row>
    <row r="244" spans="1:8" ht="33.75" customHeight="1" x14ac:dyDescent="0.2">
      <c r="A244" s="6" t="s">
        <v>4</v>
      </c>
      <c r="B244" s="18" t="s">
        <v>166</v>
      </c>
      <c r="C244" s="3" t="s">
        <v>132</v>
      </c>
      <c r="D244" s="3" t="s">
        <v>72</v>
      </c>
      <c r="E244" s="3" t="s">
        <v>63</v>
      </c>
      <c r="F244" s="3" t="s">
        <v>2</v>
      </c>
      <c r="G244" s="66">
        <f>G245</f>
        <v>19468984.609999999</v>
      </c>
    </row>
    <row r="245" spans="1:8" ht="35.25" customHeight="1" x14ac:dyDescent="0.2">
      <c r="A245" s="6" t="s">
        <v>64</v>
      </c>
      <c r="B245" s="18" t="s">
        <v>166</v>
      </c>
      <c r="C245" s="3" t="s">
        <v>132</v>
      </c>
      <c r="D245" s="3" t="s">
        <v>72</v>
      </c>
      <c r="E245" s="3" t="s">
        <v>65</v>
      </c>
      <c r="F245" s="3" t="s">
        <v>2</v>
      </c>
      <c r="G245" s="66">
        <f>G246+G249</f>
        <v>19468984.609999999</v>
      </c>
    </row>
    <row r="246" spans="1:8" ht="48" customHeight="1" x14ac:dyDescent="0.2">
      <c r="A246" s="6" t="s">
        <v>253</v>
      </c>
      <c r="B246" s="18" t="s">
        <v>166</v>
      </c>
      <c r="C246" s="3" t="s">
        <v>132</v>
      </c>
      <c r="D246" s="3" t="s">
        <v>72</v>
      </c>
      <c r="E246" s="3" t="s">
        <v>254</v>
      </c>
      <c r="F246" s="3" t="s">
        <v>2</v>
      </c>
      <c r="G246" s="66">
        <f>G247</f>
        <v>888262.25</v>
      </c>
    </row>
    <row r="247" spans="1:8" ht="15" customHeight="1" x14ac:dyDescent="0.2">
      <c r="A247" s="6" t="s">
        <v>122</v>
      </c>
      <c r="B247" s="18" t="s">
        <v>166</v>
      </c>
      <c r="C247" s="3" t="s">
        <v>132</v>
      </c>
      <c r="D247" s="3" t="s">
        <v>72</v>
      </c>
      <c r="E247" s="3" t="s">
        <v>254</v>
      </c>
      <c r="F247" s="3" t="s">
        <v>123</v>
      </c>
      <c r="G247" s="66">
        <f>G248</f>
        <v>888262.25</v>
      </c>
    </row>
    <row r="248" spans="1:8" ht="15" customHeight="1" x14ac:dyDescent="0.2">
      <c r="A248" s="6" t="s">
        <v>36</v>
      </c>
      <c r="B248" s="18" t="s">
        <v>166</v>
      </c>
      <c r="C248" s="3" t="s">
        <v>132</v>
      </c>
      <c r="D248" s="3" t="s">
        <v>72</v>
      </c>
      <c r="E248" s="3" t="s">
        <v>254</v>
      </c>
      <c r="F248" s="3" t="s">
        <v>37</v>
      </c>
      <c r="G248" s="66">
        <v>888262.25</v>
      </c>
      <c r="H248" s="48"/>
    </row>
    <row r="249" spans="1:8" ht="60.75" customHeight="1" x14ac:dyDescent="0.2">
      <c r="A249" s="6" t="s">
        <v>255</v>
      </c>
      <c r="B249" s="18" t="s">
        <v>166</v>
      </c>
      <c r="C249" s="3" t="s">
        <v>132</v>
      </c>
      <c r="D249" s="3" t="s">
        <v>72</v>
      </c>
      <c r="E249" s="3" t="s">
        <v>256</v>
      </c>
      <c r="F249" s="3" t="s">
        <v>2</v>
      </c>
      <c r="G249" s="66">
        <f>G252+G250</f>
        <v>18580722.359999999</v>
      </c>
      <c r="H249" s="48"/>
    </row>
    <row r="250" spans="1:8" ht="35.25" customHeight="1" x14ac:dyDescent="0.2">
      <c r="A250" s="6" t="s">
        <v>343</v>
      </c>
      <c r="B250" s="18" t="s">
        <v>166</v>
      </c>
      <c r="C250" s="3" t="s">
        <v>132</v>
      </c>
      <c r="D250" s="3" t="s">
        <v>72</v>
      </c>
      <c r="E250" s="3" t="s">
        <v>256</v>
      </c>
      <c r="F250" s="3" t="s">
        <v>74</v>
      </c>
      <c r="G250" s="66">
        <f>G251</f>
        <v>300000</v>
      </c>
      <c r="H250" s="48"/>
    </row>
    <row r="251" spans="1:8" ht="39" customHeight="1" x14ac:dyDescent="0.2">
      <c r="A251" s="6" t="s">
        <v>75</v>
      </c>
      <c r="B251" s="18" t="s">
        <v>166</v>
      </c>
      <c r="C251" s="3" t="s">
        <v>132</v>
      </c>
      <c r="D251" s="3" t="s">
        <v>72</v>
      </c>
      <c r="E251" s="3" t="s">
        <v>256</v>
      </c>
      <c r="F251" s="3" t="s">
        <v>6</v>
      </c>
      <c r="G251" s="66">
        <v>300000</v>
      </c>
      <c r="H251" s="48"/>
    </row>
    <row r="252" spans="1:8" ht="31.5" customHeight="1" x14ac:dyDescent="0.2">
      <c r="A252" s="6" t="s">
        <v>122</v>
      </c>
      <c r="B252" s="18" t="s">
        <v>166</v>
      </c>
      <c r="C252" s="3" t="s">
        <v>132</v>
      </c>
      <c r="D252" s="3" t="s">
        <v>72</v>
      </c>
      <c r="E252" s="3" t="s">
        <v>256</v>
      </c>
      <c r="F252" s="3" t="s">
        <v>123</v>
      </c>
      <c r="G252" s="66">
        <f>G253</f>
        <v>18280722.359999999</v>
      </c>
      <c r="H252" s="48"/>
    </row>
    <row r="253" spans="1:8" ht="33.75" customHeight="1" x14ac:dyDescent="0.2">
      <c r="A253" s="6" t="s">
        <v>45</v>
      </c>
      <c r="B253" s="18" t="s">
        <v>166</v>
      </c>
      <c r="C253" s="3" t="s">
        <v>132</v>
      </c>
      <c r="D253" s="3" t="s">
        <v>72</v>
      </c>
      <c r="E253" s="3" t="s">
        <v>256</v>
      </c>
      <c r="F253" s="3" t="s">
        <v>46</v>
      </c>
      <c r="G253" s="66">
        <v>18280722.359999999</v>
      </c>
      <c r="H253" s="48"/>
    </row>
    <row r="254" spans="1:8" ht="19.5" customHeight="1" x14ac:dyDescent="0.2">
      <c r="A254" s="15" t="s">
        <v>39</v>
      </c>
      <c r="B254" s="18" t="s">
        <v>166</v>
      </c>
      <c r="C254" s="3" t="s">
        <v>79</v>
      </c>
      <c r="D254" s="3" t="s">
        <v>60</v>
      </c>
      <c r="E254" s="3" t="s">
        <v>61</v>
      </c>
      <c r="F254" s="3" t="s">
        <v>2</v>
      </c>
      <c r="G254" s="9">
        <f>G255</f>
        <v>1045500</v>
      </c>
    </row>
    <row r="255" spans="1:8" ht="17.25" customHeight="1" x14ac:dyDescent="0.2">
      <c r="A255" s="13" t="s">
        <v>175</v>
      </c>
      <c r="B255" s="18" t="s">
        <v>166</v>
      </c>
      <c r="C255" s="3" t="s">
        <v>79</v>
      </c>
      <c r="D255" s="3" t="s">
        <v>62</v>
      </c>
      <c r="E255" s="3" t="s">
        <v>61</v>
      </c>
      <c r="F255" s="3" t="s">
        <v>2</v>
      </c>
      <c r="G255" s="9">
        <f t="shared" ref="G255" si="12">G256</f>
        <v>1045500</v>
      </c>
    </row>
    <row r="256" spans="1:8" ht="30" customHeight="1" x14ac:dyDescent="0.2">
      <c r="A256" s="6" t="s">
        <v>241</v>
      </c>
      <c r="B256" s="18" t="s">
        <v>166</v>
      </c>
      <c r="C256" s="3" t="s">
        <v>79</v>
      </c>
      <c r="D256" s="3" t="s">
        <v>62</v>
      </c>
      <c r="E256" s="3" t="s">
        <v>135</v>
      </c>
      <c r="F256" s="3" t="s">
        <v>2</v>
      </c>
      <c r="G256" s="9">
        <f>G257</f>
        <v>1045500</v>
      </c>
    </row>
    <row r="257" spans="1:8" ht="44.25" customHeight="1" x14ac:dyDescent="0.2">
      <c r="A257" s="14" t="s">
        <v>267</v>
      </c>
      <c r="B257" s="18" t="s">
        <v>166</v>
      </c>
      <c r="C257" s="3" t="s">
        <v>79</v>
      </c>
      <c r="D257" s="3" t="s">
        <v>62</v>
      </c>
      <c r="E257" s="3" t="s">
        <v>266</v>
      </c>
      <c r="F257" s="3" t="s">
        <v>2</v>
      </c>
      <c r="G257" s="36">
        <f>G258</f>
        <v>1045500</v>
      </c>
      <c r="H257" s="48"/>
    </row>
    <row r="258" spans="1:8" ht="27.75" customHeight="1" x14ac:dyDescent="0.2">
      <c r="A258" s="14" t="s">
        <v>343</v>
      </c>
      <c r="B258" s="18" t="s">
        <v>166</v>
      </c>
      <c r="C258" s="3" t="s">
        <v>79</v>
      </c>
      <c r="D258" s="3" t="s">
        <v>62</v>
      </c>
      <c r="E258" s="3" t="s">
        <v>266</v>
      </c>
      <c r="F258" s="3" t="s">
        <v>74</v>
      </c>
      <c r="G258" s="36">
        <f>G259</f>
        <v>1045500</v>
      </c>
      <c r="H258" s="48"/>
    </row>
    <row r="259" spans="1:8" ht="32.25" customHeight="1" x14ac:dyDescent="0.2">
      <c r="A259" s="14" t="s">
        <v>75</v>
      </c>
      <c r="B259" s="18" t="s">
        <v>166</v>
      </c>
      <c r="C259" s="3" t="s">
        <v>79</v>
      </c>
      <c r="D259" s="3" t="s">
        <v>62</v>
      </c>
      <c r="E259" s="3" t="s">
        <v>266</v>
      </c>
      <c r="F259" s="3" t="s">
        <v>6</v>
      </c>
      <c r="G259" s="36">
        <v>1045500</v>
      </c>
      <c r="H259" s="48"/>
    </row>
    <row r="260" spans="1:8" x14ac:dyDescent="0.2">
      <c r="A260" s="6" t="s">
        <v>40</v>
      </c>
      <c r="B260" s="18" t="s">
        <v>166</v>
      </c>
      <c r="C260" s="3" t="s">
        <v>95</v>
      </c>
      <c r="D260" s="3" t="s">
        <v>60</v>
      </c>
      <c r="E260" s="3" t="s">
        <v>61</v>
      </c>
      <c r="F260" s="3" t="s">
        <v>2</v>
      </c>
      <c r="G260" s="36">
        <f t="shared" ref="G260:G263" si="13">G261</f>
        <v>3350890</v>
      </c>
      <c r="H260" s="48"/>
    </row>
    <row r="261" spans="1:8" ht="15.75" customHeight="1" x14ac:dyDescent="0.2">
      <c r="A261" s="6" t="s">
        <v>41</v>
      </c>
      <c r="B261" s="18" t="s">
        <v>166</v>
      </c>
      <c r="C261" s="3" t="s">
        <v>95</v>
      </c>
      <c r="D261" s="3" t="s">
        <v>62</v>
      </c>
      <c r="E261" s="3" t="s">
        <v>61</v>
      </c>
      <c r="F261" s="3" t="s">
        <v>2</v>
      </c>
      <c r="G261" s="36">
        <f t="shared" si="13"/>
        <v>3350890</v>
      </c>
    </row>
    <row r="262" spans="1:8" ht="25.5" customHeight="1" x14ac:dyDescent="0.2">
      <c r="A262" s="16" t="s">
        <v>212</v>
      </c>
      <c r="B262" s="18" t="s">
        <v>166</v>
      </c>
      <c r="C262" s="3" t="s">
        <v>95</v>
      </c>
      <c r="D262" s="3" t="s">
        <v>62</v>
      </c>
      <c r="E262" s="3" t="s">
        <v>82</v>
      </c>
      <c r="F262" s="3" t="s">
        <v>2</v>
      </c>
      <c r="G262" s="36">
        <f t="shared" si="13"/>
        <v>3350890</v>
      </c>
    </row>
    <row r="263" spans="1:8" ht="38.25" x14ac:dyDescent="0.2">
      <c r="A263" s="16" t="s">
        <v>242</v>
      </c>
      <c r="B263" s="18" t="s">
        <v>166</v>
      </c>
      <c r="C263" s="3" t="s">
        <v>95</v>
      </c>
      <c r="D263" s="3" t="s">
        <v>62</v>
      </c>
      <c r="E263" s="3" t="s">
        <v>155</v>
      </c>
      <c r="F263" s="3" t="s">
        <v>2</v>
      </c>
      <c r="G263" s="36">
        <f t="shared" si="13"/>
        <v>3350890</v>
      </c>
    </row>
    <row r="264" spans="1:8" ht="30.75" customHeight="1" x14ac:dyDescent="0.2">
      <c r="A264" s="14" t="s">
        <v>42</v>
      </c>
      <c r="B264" s="18" t="s">
        <v>166</v>
      </c>
      <c r="C264" s="3" t="s">
        <v>95</v>
      </c>
      <c r="D264" s="3" t="s">
        <v>62</v>
      </c>
      <c r="E264" s="3" t="s">
        <v>156</v>
      </c>
      <c r="F264" s="3" t="s">
        <v>2</v>
      </c>
      <c r="G264" s="36">
        <f>G266</f>
        <v>3350890</v>
      </c>
    </row>
    <row r="265" spans="1:8" ht="25.5" x14ac:dyDescent="0.2">
      <c r="A265" s="14" t="s">
        <v>105</v>
      </c>
      <c r="B265" s="18" t="s">
        <v>166</v>
      </c>
      <c r="C265" s="3" t="s">
        <v>95</v>
      </c>
      <c r="D265" s="3" t="s">
        <v>62</v>
      </c>
      <c r="E265" s="3" t="s">
        <v>156</v>
      </c>
      <c r="F265" s="3" t="s">
        <v>84</v>
      </c>
      <c r="G265" s="36">
        <f>G266</f>
        <v>3350890</v>
      </c>
    </row>
    <row r="266" spans="1:8" ht="18" customHeight="1" x14ac:dyDescent="0.2">
      <c r="A266" s="14" t="s">
        <v>43</v>
      </c>
      <c r="B266" s="18" t="s">
        <v>166</v>
      </c>
      <c r="C266" s="3" t="s">
        <v>95</v>
      </c>
      <c r="D266" s="3" t="s">
        <v>62</v>
      </c>
      <c r="E266" s="3" t="s">
        <v>156</v>
      </c>
      <c r="F266" s="3" t="s">
        <v>44</v>
      </c>
      <c r="G266" s="36">
        <v>3350890</v>
      </c>
      <c r="H266" s="48"/>
    </row>
    <row r="267" spans="1:8" ht="55.5" customHeight="1" x14ac:dyDescent="0.2">
      <c r="A267" s="54" t="s">
        <v>294</v>
      </c>
      <c r="B267" s="18" t="s">
        <v>167</v>
      </c>
      <c r="C267" s="7" t="s">
        <v>60</v>
      </c>
      <c r="D267" s="7" t="s">
        <v>60</v>
      </c>
      <c r="E267" s="7" t="s">
        <v>61</v>
      </c>
      <c r="F267" s="7" t="s">
        <v>2</v>
      </c>
      <c r="G267" s="39">
        <f>G268+G332</f>
        <v>351054046.38999999</v>
      </c>
      <c r="H267" s="48"/>
    </row>
    <row r="268" spans="1:8" ht="21.75" customHeight="1" x14ac:dyDescent="0.2">
      <c r="A268" s="6" t="s">
        <v>23</v>
      </c>
      <c r="B268" s="18" t="s">
        <v>167</v>
      </c>
      <c r="C268" s="7" t="s">
        <v>100</v>
      </c>
      <c r="D268" s="7" t="s">
        <v>60</v>
      </c>
      <c r="E268" s="7" t="s">
        <v>61</v>
      </c>
      <c r="F268" s="7" t="s">
        <v>2</v>
      </c>
      <c r="G268" s="9">
        <f>G269+G284+G308+G314+G322</f>
        <v>345577277.38999999</v>
      </c>
      <c r="H268" s="48"/>
    </row>
    <row r="269" spans="1:8" ht="21" customHeight="1" x14ac:dyDescent="0.2">
      <c r="A269" s="14" t="s">
        <v>24</v>
      </c>
      <c r="B269" s="31" t="s">
        <v>167</v>
      </c>
      <c r="C269" s="3" t="s">
        <v>100</v>
      </c>
      <c r="D269" s="3" t="s">
        <v>59</v>
      </c>
      <c r="E269" s="3" t="s">
        <v>61</v>
      </c>
      <c r="F269" s="3" t="s">
        <v>2</v>
      </c>
      <c r="G269" s="9">
        <f>G270</f>
        <v>82202629</v>
      </c>
      <c r="H269" s="48"/>
    </row>
    <row r="270" spans="1:8" ht="25.5" x14ac:dyDescent="0.2">
      <c r="A270" s="6" t="s">
        <v>233</v>
      </c>
      <c r="B270" s="18" t="s">
        <v>167</v>
      </c>
      <c r="C270" s="3" t="s">
        <v>100</v>
      </c>
      <c r="D270" s="3" t="s">
        <v>59</v>
      </c>
      <c r="E270" s="3" t="s">
        <v>101</v>
      </c>
      <c r="F270" s="3" t="s">
        <v>2</v>
      </c>
      <c r="G270" s="9">
        <f>G271</f>
        <v>82202629</v>
      </c>
      <c r="H270" s="48"/>
    </row>
    <row r="271" spans="1:8" ht="25.5" x14ac:dyDescent="0.2">
      <c r="A271" s="14" t="s">
        <v>102</v>
      </c>
      <c r="B271" s="18" t="s">
        <v>167</v>
      </c>
      <c r="C271" s="3" t="s">
        <v>100</v>
      </c>
      <c r="D271" s="3" t="s">
        <v>59</v>
      </c>
      <c r="E271" s="3" t="s">
        <v>103</v>
      </c>
      <c r="F271" s="3" t="s">
        <v>2</v>
      </c>
      <c r="G271" s="9">
        <f>G272+G275+G278+G281</f>
        <v>82202629</v>
      </c>
      <c r="H271" s="48"/>
    </row>
    <row r="272" spans="1:8" ht="40.5" customHeight="1" x14ac:dyDescent="0.2">
      <c r="A272" s="14" t="s">
        <v>298</v>
      </c>
      <c r="B272" s="18" t="s">
        <v>167</v>
      </c>
      <c r="C272" s="3" t="s">
        <v>100</v>
      </c>
      <c r="D272" s="3" t="s">
        <v>59</v>
      </c>
      <c r="E272" s="3" t="s">
        <v>106</v>
      </c>
      <c r="F272" s="10" t="s">
        <v>2</v>
      </c>
      <c r="G272" s="36">
        <f>G273</f>
        <v>34836210</v>
      </c>
      <c r="H272" s="48"/>
    </row>
    <row r="273" spans="1:8" ht="31.5" customHeight="1" x14ac:dyDescent="0.2">
      <c r="A273" s="14" t="s">
        <v>105</v>
      </c>
      <c r="B273" s="18" t="s">
        <v>167</v>
      </c>
      <c r="C273" s="3" t="s">
        <v>100</v>
      </c>
      <c r="D273" s="3" t="s">
        <v>59</v>
      </c>
      <c r="E273" s="3" t="s">
        <v>106</v>
      </c>
      <c r="F273" s="3" t="s">
        <v>84</v>
      </c>
      <c r="G273" s="36">
        <f>G274</f>
        <v>34836210</v>
      </c>
      <c r="H273" s="48"/>
    </row>
    <row r="274" spans="1:8" ht="23.25" customHeight="1" x14ac:dyDescent="0.2">
      <c r="A274" s="14" t="s">
        <v>43</v>
      </c>
      <c r="B274" s="18" t="s">
        <v>167</v>
      </c>
      <c r="C274" s="3" t="s">
        <v>100</v>
      </c>
      <c r="D274" s="3" t="s">
        <v>59</v>
      </c>
      <c r="E274" s="3" t="s">
        <v>106</v>
      </c>
      <c r="F274" s="10" t="s">
        <v>44</v>
      </c>
      <c r="G274" s="36">
        <v>34836210</v>
      </c>
      <c r="H274" s="48"/>
    </row>
    <row r="275" spans="1:8" ht="57.75" customHeight="1" x14ac:dyDescent="0.2">
      <c r="A275" s="6" t="s">
        <v>25</v>
      </c>
      <c r="B275" s="18" t="s">
        <v>167</v>
      </c>
      <c r="C275" s="3" t="s">
        <v>100</v>
      </c>
      <c r="D275" s="3" t="s">
        <v>59</v>
      </c>
      <c r="E275" s="3" t="s">
        <v>104</v>
      </c>
      <c r="F275" s="3" t="s">
        <v>2</v>
      </c>
      <c r="G275" s="66">
        <f>G276</f>
        <v>45532609</v>
      </c>
      <c r="H275" s="48"/>
    </row>
    <row r="276" spans="1:8" ht="29.25" customHeight="1" x14ac:dyDescent="0.2">
      <c r="A276" s="14" t="s">
        <v>105</v>
      </c>
      <c r="B276" s="18" t="s">
        <v>167</v>
      </c>
      <c r="C276" s="3" t="s">
        <v>100</v>
      </c>
      <c r="D276" s="3" t="s">
        <v>59</v>
      </c>
      <c r="E276" s="3" t="s">
        <v>104</v>
      </c>
      <c r="F276" s="3" t="s">
        <v>84</v>
      </c>
      <c r="G276" s="66">
        <f>G277</f>
        <v>45532609</v>
      </c>
      <c r="H276" s="48"/>
    </row>
    <row r="277" spans="1:8" ht="28.5" customHeight="1" x14ac:dyDescent="0.2">
      <c r="A277" s="14" t="s">
        <v>43</v>
      </c>
      <c r="B277" s="18" t="s">
        <v>167</v>
      </c>
      <c r="C277" s="3" t="s">
        <v>100</v>
      </c>
      <c r="D277" s="3" t="s">
        <v>59</v>
      </c>
      <c r="E277" s="3" t="s">
        <v>104</v>
      </c>
      <c r="F277" s="10" t="s">
        <v>44</v>
      </c>
      <c r="G277" s="66">
        <v>45532609</v>
      </c>
      <c r="H277" s="48"/>
    </row>
    <row r="278" spans="1:8" ht="25.5" outlineLevel="5" x14ac:dyDescent="0.2">
      <c r="A278" s="13" t="s">
        <v>149</v>
      </c>
      <c r="B278" s="18" t="s">
        <v>167</v>
      </c>
      <c r="C278" s="3" t="s">
        <v>100</v>
      </c>
      <c r="D278" s="3" t="s">
        <v>59</v>
      </c>
      <c r="E278" s="3" t="s">
        <v>108</v>
      </c>
      <c r="F278" s="10" t="s">
        <v>2</v>
      </c>
      <c r="G278" s="9">
        <f>G279</f>
        <v>1737450</v>
      </c>
      <c r="H278" s="48"/>
    </row>
    <row r="279" spans="1:8" s="32" customFormat="1" ht="15.75" customHeight="1" outlineLevel="5" x14ac:dyDescent="0.2">
      <c r="A279" s="14" t="s">
        <v>105</v>
      </c>
      <c r="B279" s="18" t="s">
        <v>167</v>
      </c>
      <c r="C279" s="3" t="s">
        <v>100</v>
      </c>
      <c r="D279" s="3" t="s">
        <v>59</v>
      </c>
      <c r="E279" s="3" t="s">
        <v>108</v>
      </c>
      <c r="F279" s="3" t="s">
        <v>84</v>
      </c>
      <c r="G279" s="9">
        <f>G280</f>
        <v>1737450</v>
      </c>
      <c r="H279" s="50"/>
    </row>
    <row r="280" spans="1:8" ht="17.25" customHeight="1" outlineLevel="5" x14ac:dyDescent="0.2">
      <c r="A280" s="14" t="s">
        <v>43</v>
      </c>
      <c r="B280" s="18" t="s">
        <v>167</v>
      </c>
      <c r="C280" s="3" t="s">
        <v>100</v>
      </c>
      <c r="D280" s="3" t="s">
        <v>59</v>
      </c>
      <c r="E280" s="3" t="s">
        <v>108</v>
      </c>
      <c r="F280" s="10" t="s">
        <v>44</v>
      </c>
      <c r="G280" s="9">
        <v>1737450</v>
      </c>
      <c r="H280" s="48"/>
    </row>
    <row r="281" spans="1:8" ht="51.75" customHeight="1" outlineLevel="5" x14ac:dyDescent="0.2">
      <c r="A281" s="35" t="s">
        <v>234</v>
      </c>
      <c r="B281" s="18" t="s">
        <v>167</v>
      </c>
      <c r="C281" s="3" t="s">
        <v>100</v>
      </c>
      <c r="D281" s="3" t="s">
        <v>59</v>
      </c>
      <c r="E281" s="3" t="s">
        <v>197</v>
      </c>
      <c r="F281" s="10" t="s">
        <v>2</v>
      </c>
      <c r="G281" s="36">
        <f>G282</f>
        <v>96360</v>
      </c>
      <c r="H281" s="48"/>
    </row>
    <row r="282" spans="1:8" ht="29.25" customHeight="1" outlineLevel="5" x14ac:dyDescent="0.2">
      <c r="A282" s="6" t="s">
        <v>105</v>
      </c>
      <c r="B282" s="18" t="s">
        <v>167</v>
      </c>
      <c r="C282" s="3" t="s">
        <v>100</v>
      </c>
      <c r="D282" s="3" t="s">
        <v>59</v>
      </c>
      <c r="E282" s="3" t="s">
        <v>197</v>
      </c>
      <c r="F282" s="10" t="s">
        <v>84</v>
      </c>
      <c r="G282" s="36">
        <f>G283</f>
        <v>96360</v>
      </c>
      <c r="H282" s="48"/>
    </row>
    <row r="283" spans="1:8" ht="24.75" customHeight="1" outlineLevel="5" x14ac:dyDescent="0.2">
      <c r="A283" s="6" t="s">
        <v>43</v>
      </c>
      <c r="B283" s="18" t="s">
        <v>167</v>
      </c>
      <c r="C283" s="3" t="s">
        <v>100</v>
      </c>
      <c r="D283" s="3" t="s">
        <v>59</v>
      </c>
      <c r="E283" s="3" t="s">
        <v>197</v>
      </c>
      <c r="F283" s="10" t="s">
        <v>44</v>
      </c>
      <c r="G283" s="36">
        <v>96360</v>
      </c>
      <c r="H283" s="48"/>
    </row>
    <row r="284" spans="1:8" outlineLevel="5" x14ac:dyDescent="0.2">
      <c r="A284" s="14" t="s">
        <v>26</v>
      </c>
      <c r="B284" s="18" t="s">
        <v>167</v>
      </c>
      <c r="C284" s="3" t="s">
        <v>100</v>
      </c>
      <c r="D284" s="3" t="s">
        <v>62</v>
      </c>
      <c r="E284" s="3" t="s">
        <v>61</v>
      </c>
      <c r="F284" s="3" t="s">
        <v>2</v>
      </c>
      <c r="G284" s="9">
        <f>G285</f>
        <v>234010694.38999999</v>
      </c>
      <c r="H284" s="48"/>
    </row>
    <row r="285" spans="1:8" ht="25.5" x14ac:dyDescent="0.2">
      <c r="A285" s="6" t="s">
        <v>233</v>
      </c>
      <c r="B285" s="18" t="s">
        <v>167</v>
      </c>
      <c r="C285" s="3" t="s">
        <v>100</v>
      </c>
      <c r="D285" s="3" t="s">
        <v>62</v>
      </c>
      <c r="E285" s="3" t="s">
        <v>101</v>
      </c>
      <c r="F285" s="3" t="s">
        <v>2</v>
      </c>
      <c r="G285" s="9">
        <f>G286</f>
        <v>234010694.38999999</v>
      </c>
      <c r="H285" s="48"/>
    </row>
    <row r="286" spans="1:8" ht="19.5" customHeight="1" x14ac:dyDescent="0.2">
      <c r="A286" s="14" t="s">
        <v>109</v>
      </c>
      <c r="B286" s="18" t="s">
        <v>167</v>
      </c>
      <c r="C286" s="3" t="s">
        <v>100</v>
      </c>
      <c r="D286" s="3" t="s">
        <v>62</v>
      </c>
      <c r="E286" s="3" t="s">
        <v>110</v>
      </c>
      <c r="F286" s="3" t="s">
        <v>2</v>
      </c>
      <c r="G286" s="9">
        <f>G290+G293+G296+G299+G302+G287+G305</f>
        <v>234010694.38999999</v>
      </c>
      <c r="H286" s="48"/>
    </row>
    <row r="287" spans="1:8" s="62" customFormat="1" ht="51" x14ac:dyDescent="0.2">
      <c r="A287" s="46" t="s">
        <v>327</v>
      </c>
      <c r="B287" s="44" t="s">
        <v>167</v>
      </c>
      <c r="C287" s="44" t="s">
        <v>100</v>
      </c>
      <c r="D287" s="44" t="s">
        <v>62</v>
      </c>
      <c r="E287" s="44" t="s">
        <v>328</v>
      </c>
      <c r="F287" s="44" t="s">
        <v>2</v>
      </c>
      <c r="G287" s="65">
        <f>G288</f>
        <v>16848000</v>
      </c>
    </row>
    <row r="288" spans="1:8" s="62" customFormat="1" ht="25.5" x14ac:dyDescent="0.2">
      <c r="A288" s="46" t="s">
        <v>105</v>
      </c>
      <c r="B288" s="44" t="s">
        <v>167</v>
      </c>
      <c r="C288" s="44" t="s">
        <v>100</v>
      </c>
      <c r="D288" s="44" t="s">
        <v>62</v>
      </c>
      <c r="E288" s="44" t="s">
        <v>328</v>
      </c>
      <c r="F288" s="44" t="s">
        <v>84</v>
      </c>
      <c r="G288" s="65">
        <f>G289</f>
        <v>16848000</v>
      </c>
    </row>
    <row r="289" spans="1:9" s="62" customFormat="1" x14ac:dyDescent="0.2">
      <c r="A289" s="69" t="s">
        <v>43</v>
      </c>
      <c r="B289" s="44" t="s">
        <v>167</v>
      </c>
      <c r="C289" s="44" t="s">
        <v>100</v>
      </c>
      <c r="D289" s="44" t="s">
        <v>62</v>
      </c>
      <c r="E289" s="44" t="s">
        <v>328</v>
      </c>
      <c r="F289" s="44" t="s">
        <v>44</v>
      </c>
      <c r="G289" s="65">
        <v>16848000</v>
      </c>
    </row>
    <row r="290" spans="1:9" ht="33" customHeight="1" x14ac:dyDescent="0.2">
      <c r="A290" s="14" t="s">
        <v>299</v>
      </c>
      <c r="B290" s="18" t="s">
        <v>167</v>
      </c>
      <c r="C290" s="3" t="s">
        <v>100</v>
      </c>
      <c r="D290" s="3" t="s">
        <v>62</v>
      </c>
      <c r="E290" s="3" t="s">
        <v>111</v>
      </c>
      <c r="F290" s="3" t="s">
        <v>2</v>
      </c>
      <c r="G290" s="36">
        <f>G291</f>
        <v>62709400</v>
      </c>
      <c r="H290" s="48"/>
    </row>
    <row r="291" spans="1:9" ht="25.5" x14ac:dyDescent="0.2">
      <c r="A291" s="14" t="s">
        <v>105</v>
      </c>
      <c r="B291" s="18" t="s">
        <v>167</v>
      </c>
      <c r="C291" s="3" t="s">
        <v>100</v>
      </c>
      <c r="D291" s="3" t="s">
        <v>62</v>
      </c>
      <c r="E291" s="3" t="s">
        <v>111</v>
      </c>
      <c r="F291" s="3" t="s">
        <v>84</v>
      </c>
      <c r="G291" s="36">
        <f>G292</f>
        <v>62709400</v>
      </c>
      <c r="H291" s="48"/>
    </row>
    <row r="292" spans="1:9" ht="19.5" customHeight="1" x14ac:dyDescent="0.2">
      <c r="A292" s="13" t="s">
        <v>43</v>
      </c>
      <c r="B292" s="18" t="s">
        <v>167</v>
      </c>
      <c r="C292" s="3" t="s">
        <v>100</v>
      </c>
      <c r="D292" s="3" t="s">
        <v>62</v>
      </c>
      <c r="E292" s="3" t="s">
        <v>111</v>
      </c>
      <c r="F292" s="3" t="s">
        <v>44</v>
      </c>
      <c r="G292" s="36">
        <v>62709400</v>
      </c>
      <c r="H292" s="48"/>
      <c r="I292" s="48"/>
    </row>
    <row r="293" spans="1:9" ht="69.75" customHeight="1" x14ac:dyDescent="0.2">
      <c r="A293" s="17" t="s">
        <v>157</v>
      </c>
      <c r="B293" s="18" t="s">
        <v>167</v>
      </c>
      <c r="C293" s="3" t="s">
        <v>100</v>
      </c>
      <c r="D293" s="3" t="s">
        <v>62</v>
      </c>
      <c r="E293" s="3" t="s">
        <v>112</v>
      </c>
      <c r="F293" s="3" t="s">
        <v>2</v>
      </c>
      <c r="G293" s="66">
        <f>G294</f>
        <v>130032416</v>
      </c>
      <c r="H293" s="48"/>
    </row>
    <row r="294" spans="1:9" ht="30" customHeight="1" x14ac:dyDescent="0.2">
      <c r="A294" s="14" t="s">
        <v>105</v>
      </c>
      <c r="B294" s="18" t="s">
        <v>167</v>
      </c>
      <c r="C294" s="3" t="s">
        <v>100</v>
      </c>
      <c r="D294" s="3" t="s">
        <v>62</v>
      </c>
      <c r="E294" s="3" t="s">
        <v>112</v>
      </c>
      <c r="F294" s="3" t="s">
        <v>84</v>
      </c>
      <c r="G294" s="66">
        <f>G295</f>
        <v>130032416</v>
      </c>
      <c r="H294" s="48"/>
    </row>
    <row r="295" spans="1:9" ht="27" customHeight="1" x14ac:dyDescent="0.2">
      <c r="A295" s="14" t="s">
        <v>43</v>
      </c>
      <c r="B295" s="18" t="s">
        <v>167</v>
      </c>
      <c r="C295" s="3" t="s">
        <v>100</v>
      </c>
      <c r="D295" s="3" t="s">
        <v>62</v>
      </c>
      <c r="E295" s="3" t="s">
        <v>112</v>
      </c>
      <c r="F295" s="3" t="s">
        <v>44</v>
      </c>
      <c r="G295" s="66">
        <v>130032416</v>
      </c>
      <c r="H295" s="48"/>
    </row>
    <row r="296" spans="1:9" ht="25.5" x14ac:dyDescent="0.2">
      <c r="A296" s="14" t="s">
        <v>107</v>
      </c>
      <c r="B296" s="18" t="s">
        <v>167</v>
      </c>
      <c r="C296" s="3" t="s">
        <v>100</v>
      </c>
      <c r="D296" s="3" t="s">
        <v>62</v>
      </c>
      <c r="E296" s="3" t="s">
        <v>146</v>
      </c>
      <c r="F296" s="10" t="s">
        <v>2</v>
      </c>
      <c r="G296" s="9">
        <f>G297</f>
        <v>381300</v>
      </c>
      <c r="H296" s="48"/>
    </row>
    <row r="297" spans="1:9" ht="25.5" x14ac:dyDescent="0.2">
      <c r="A297" s="14" t="s">
        <v>105</v>
      </c>
      <c r="B297" s="18" t="s">
        <v>167</v>
      </c>
      <c r="C297" s="3" t="s">
        <v>100</v>
      </c>
      <c r="D297" s="3" t="s">
        <v>62</v>
      </c>
      <c r="E297" s="3" t="s">
        <v>146</v>
      </c>
      <c r="F297" s="3" t="s">
        <v>84</v>
      </c>
      <c r="G297" s="9">
        <f>G298</f>
        <v>381300</v>
      </c>
      <c r="H297" s="48"/>
    </row>
    <row r="298" spans="1:9" ht="26.25" customHeight="1" x14ac:dyDescent="0.2">
      <c r="A298" s="14" t="s">
        <v>43</v>
      </c>
      <c r="B298" s="18" t="s">
        <v>167</v>
      </c>
      <c r="C298" s="3" t="s">
        <v>100</v>
      </c>
      <c r="D298" s="3" t="s">
        <v>62</v>
      </c>
      <c r="E298" s="3" t="s">
        <v>146</v>
      </c>
      <c r="F298" s="10" t="s">
        <v>44</v>
      </c>
      <c r="G298" s="9">
        <v>381300</v>
      </c>
      <c r="H298" s="48"/>
    </row>
    <row r="299" spans="1:9" s="62" customFormat="1" ht="57" customHeight="1" outlineLevel="2" x14ac:dyDescent="0.2">
      <c r="A299" s="67" t="s">
        <v>329</v>
      </c>
      <c r="B299" s="64" t="s">
        <v>167</v>
      </c>
      <c r="C299" s="64" t="s">
        <v>100</v>
      </c>
      <c r="D299" s="64" t="s">
        <v>62</v>
      </c>
      <c r="E299" s="64" t="s">
        <v>330</v>
      </c>
      <c r="F299" s="44" t="s">
        <v>2</v>
      </c>
      <c r="G299" s="65">
        <f>G300</f>
        <v>19938450</v>
      </c>
    </row>
    <row r="300" spans="1:9" s="62" customFormat="1" ht="25.5" outlineLevel="2" x14ac:dyDescent="0.2">
      <c r="A300" s="67" t="s">
        <v>105</v>
      </c>
      <c r="B300" s="64" t="s">
        <v>167</v>
      </c>
      <c r="C300" s="64" t="s">
        <v>100</v>
      </c>
      <c r="D300" s="64" t="s">
        <v>62</v>
      </c>
      <c r="E300" s="64" t="s">
        <v>330</v>
      </c>
      <c r="F300" s="44" t="s">
        <v>84</v>
      </c>
      <c r="G300" s="65">
        <f>G301</f>
        <v>19938450</v>
      </c>
    </row>
    <row r="301" spans="1:9" s="62" customFormat="1" outlineLevel="2" x14ac:dyDescent="0.2">
      <c r="A301" s="67" t="s">
        <v>43</v>
      </c>
      <c r="B301" s="64" t="s">
        <v>167</v>
      </c>
      <c r="C301" s="64" t="s">
        <v>100</v>
      </c>
      <c r="D301" s="64" t="s">
        <v>62</v>
      </c>
      <c r="E301" s="64" t="s">
        <v>330</v>
      </c>
      <c r="F301" s="44" t="s">
        <v>44</v>
      </c>
      <c r="G301" s="65">
        <v>19938450</v>
      </c>
    </row>
    <row r="302" spans="1:9" ht="38.25" x14ac:dyDescent="0.2">
      <c r="A302" s="6" t="s">
        <v>300</v>
      </c>
      <c r="B302" s="18" t="s">
        <v>167</v>
      </c>
      <c r="C302" s="3" t="s">
        <v>100</v>
      </c>
      <c r="D302" s="3" t="s">
        <v>62</v>
      </c>
      <c r="E302" s="3" t="s">
        <v>198</v>
      </c>
      <c r="F302" s="3" t="s">
        <v>2</v>
      </c>
      <c r="G302" s="36">
        <f>G303</f>
        <v>504670</v>
      </c>
      <c r="H302" s="48"/>
    </row>
    <row r="303" spans="1:9" ht="25.5" x14ac:dyDescent="0.2">
      <c r="A303" s="6" t="s">
        <v>105</v>
      </c>
      <c r="B303" s="18" t="s">
        <v>167</v>
      </c>
      <c r="C303" s="3" t="s">
        <v>100</v>
      </c>
      <c r="D303" s="3" t="s">
        <v>62</v>
      </c>
      <c r="E303" s="3" t="s">
        <v>198</v>
      </c>
      <c r="F303" s="3" t="s">
        <v>84</v>
      </c>
      <c r="G303" s="36">
        <f>G304</f>
        <v>504670</v>
      </c>
      <c r="H303" s="48"/>
    </row>
    <row r="304" spans="1:9" x14ac:dyDescent="0.2">
      <c r="A304" s="6" t="s">
        <v>43</v>
      </c>
      <c r="B304" s="18" t="s">
        <v>167</v>
      </c>
      <c r="C304" s="3" t="s">
        <v>100</v>
      </c>
      <c r="D304" s="3" t="s">
        <v>62</v>
      </c>
      <c r="E304" s="3" t="s">
        <v>198</v>
      </c>
      <c r="F304" s="3" t="s">
        <v>44</v>
      </c>
      <c r="G304" s="36">
        <v>504670</v>
      </c>
      <c r="H304" s="48"/>
    </row>
    <row r="305" spans="1:8" s="62" customFormat="1" ht="48.75" customHeight="1" x14ac:dyDescent="0.2">
      <c r="A305" s="70" t="s">
        <v>331</v>
      </c>
      <c r="B305" s="71" t="s">
        <v>167</v>
      </c>
      <c r="C305" s="71" t="s">
        <v>100</v>
      </c>
      <c r="D305" s="72" t="s">
        <v>62</v>
      </c>
      <c r="E305" s="71" t="s">
        <v>332</v>
      </c>
      <c r="F305" s="71" t="s">
        <v>2</v>
      </c>
      <c r="G305" s="65">
        <f>G306</f>
        <v>3596458.39</v>
      </c>
    </row>
    <row r="306" spans="1:8" s="62" customFormat="1" ht="33.75" customHeight="1" x14ac:dyDescent="0.2">
      <c r="A306" s="70" t="s">
        <v>105</v>
      </c>
      <c r="B306" s="71" t="s">
        <v>167</v>
      </c>
      <c r="C306" s="71" t="s">
        <v>100</v>
      </c>
      <c r="D306" s="72" t="s">
        <v>62</v>
      </c>
      <c r="E306" s="71" t="s">
        <v>332</v>
      </c>
      <c r="F306" s="71" t="s">
        <v>84</v>
      </c>
      <c r="G306" s="65">
        <f>G307</f>
        <v>3596458.39</v>
      </c>
    </row>
    <row r="307" spans="1:8" s="62" customFormat="1" ht="23.25" customHeight="1" x14ac:dyDescent="0.2">
      <c r="A307" s="70" t="s">
        <v>43</v>
      </c>
      <c r="B307" s="71" t="s">
        <v>167</v>
      </c>
      <c r="C307" s="71" t="s">
        <v>100</v>
      </c>
      <c r="D307" s="72" t="s">
        <v>62</v>
      </c>
      <c r="E307" s="71" t="s">
        <v>332</v>
      </c>
      <c r="F307" s="71" t="s">
        <v>44</v>
      </c>
      <c r="G307" s="65">
        <v>3596458.39</v>
      </c>
    </row>
    <row r="308" spans="1:8" x14ac:dyDescent="0.2">
      <c r="A308" s="6" t="s">
        <v>162</v>
      </c>
      <c r="B308" s="18" t="s">
        <v>167</v>
      </c>
      <c r="C308" s="3" t="s">
        <v>100</v>
      </c>
      <c r="D308" s="3" t="s">
        <v>69</v>
      </c>
      <c r="E308" s="3" t="s">
        <v>61</v>
      </c>
      <c r="F308" s="3" t="s">
        <v>2</v>
      </c>
      <c r="G308" s="9">
        <f t="shared" ref="G308:G312" si="14">G309</f>
        <v>16331160</v>
      </c>
      <c r="H308" s="48"/>
    </row>
    <row r="309" spans="1:8" ht="25.5" x14ac:dyDescent="0.2">
      <c r="A309" s="6" t="s">
        <v>233</v>
      </c>
      <c r="B309" s="18" t="s">
        <v>167</v>
      </c>
      <c r="C309" s="3" t="s">
        <v>100</v>
      </c>
      <c r="D309" s="3" t="s">
        <v>69</v>
      </c>
      <c r="E309" s="3" t="s">
        <v>101</v>
      </c>
      <c r="F309" s="3" t="s">
        <v>2</v>
      </c>
      <c r="G309" s="9">
        <f t="shared" si="14"/>
        <v>16331160</v>
      </c>
      <c r="H309" s="48"/>
    </row>
    <row r="310" spans="1:8" ht="38.25" x14ac:dyDescent="0.2">
      <c r="A310" s="14" t="s">
        <v>113</v>
      </c>
      <c r="B310" s="18" t="s">
        <v>167</v>
      </c>
      <c r="C310" s="3" t="s">
        <v>100</v>
      </c>
      <c r="D310" s="3" t="s">
        <v>69</v>
      </c>
      <c r="E310" s="3" t="s">
        <v>114</v>
      </c>
      <c r="F310" s="3" t="s">
        <v>2</v>
      </c>
      <c r="G310" s="9">
        <f>G311</f>
        <v>16331160</v>
      </c>
      <c r="H310" s="48"/>
    </row>
    <row r="311" spans="1:8" ht="31.5" customHeight="1" x14ac:dyDescent="0.2">
      <c r="A311" s="14" t="s">
        <v>115</v>
      </c>
      <c r="B311" s="18" t="s">
        <v>167</v>
      </c>
      <c r="C311" s="3" t="s">
        <v>100</v>
      </c>
      <c r="D311" s="3" t="s">
        <v>69</v>
      </c>
      <c r="E311" s="3" t="s">
        <v>116</v>
      </c>
      <c r="F311" s="3" t="s">
        <v>2</v>
      </c>
      <c r="G311" s="36">
        <f t="shared" si="14"/>
        <v>16331160</v>
      </c>
      <c r="H311" s="48"/>
    </row>
    <row r="312" spans="1:8" ht="30" customHeight="1" x14ac:dyDescent="0.2">
      <c r="A312" s="14" t="s">
        <v>105</v>
      </c>
      <c r="B312" s="18" t="s">
        <v>167</v>
      </c>
      <c r="C312" s="3" t="s">
        <v>100</v>
      </c>
      <c r="D312" s="3" t="s">
        <v>69</v>
      </c>
      <c r="E312" s="3" t="s">
        <v>116</v>
      </c>
      <c r="F312" s="3" t="s">
        <v>84</v>
      </c>
      <c r="G312" s="36">
        <f t="shared" si="14"/>
        <v>16331160</v>
      </c>
      <c r="H312" s="48"/>
    </row>
    <row r="313" spans="1:8" ht="17.25" customHeight="1" x14ac:dyDescent="0.2">
      <c r="A313" s="13" t="s">
        <v>43</v>
      </c>
      <c r="B313" s="18" t="s">
        <v>167</v>
      </c>
      <c r="C313" s="3" t="s">
        <v>100</v>
      </c>
      <c r="D313" s="3" t="s">
        <v>69</v>
      </c>
      <c r="E313" s="3" t="s">
        <v>116</v>
      </c>
      <c r="F313" s="3" t="s">
        <v>44</v>
      </c>
      <c r="G313" s="36">
        <v>16331160</v>
      </c>
      <c r="H313" s="48"/>
    </row>
    <row r="314" spans="1:8" ht="15" customHeight="1" x14ac:dyDescent="0.2">
      <c r="A314" s="14" t="s">
        <v>170</v>
      </c>
      <c r="B314" s="18" t="s">
        <v>167</v>
      </c>
      <c r="C314" s="3" t="s">
        <v>100</v>
      </c>
      <c r="D314" s="3" t="s">
        <v>100</v>
      </c>
      <c r="E314" s="3" t="s">
        <v>61</v>
      </c>
      <c r="F314" s="3" t="s">
        <v>2</v>
      </c>
      <c r="G314" s="66">
        <f>G316</f>
        <v>2209514</v>
      </c>
      <c r="H314" s="48"/>
    </row>
    <row r="315" spans="1:8" ht="30.75" customHeight="1" x14ac:dyDescent="0.2">
      <c r="A315" s="6" t="s">
        <v>233</v>
      </c>
      <c r="B315" s="18" t="s">
        <v>167</v>
      </c>
      <c r="C315" s="3" t="s">
        <v>100</v>
      </c>
      <c r="D315" s="3" t="s">
        <v>100</v>
      </c>
      <c r="E315" s="3" t="s">
        <v>101</v>
      </c>
      <c r="F315" s="3" t="s">
        <v>2</v>
      </c>
      <c r="G315" s="66">
        <f>G316</f>
        <v>2209514</v>
      </c>
      <c r="H315" s="48"/>
    </row>
    <row r="316" spans="1:8" ht="42.75" customHeight="1" x14ac:dyDescent="0.2">
      <c r="A316" s="14" t="s">
        <v>113</v>
      </c>
      <c r="B316" s="18" t="s">
        <v>167</v>
      </c>
      <c r="C316" s="3" t="s">
        <v>100</v>
      </c>
      <c r="D316" s="3" t="s">
        <v>100</v>
      </c>
      <c r="E316" s="3" t="s">
        <v>114</v>
      </c>
      <c r="F316" s="3" t="s">
        <v>2</v>
      </c>
      <c r="G316" s="66">
        <f>G317</f>
        <v>2209514</v>
      </c>
      <c r="H316" s="48"/>
    </row>
    <row r="317" spans="1:8" ht="43.5" customHeight="1" x14ac:dyDescent="0.2">
      <c r="A317" s="14" t="s">
        <v>27</v>
      </c>
      <c r="B317" s="18" t="s">
        <v>167</v>
      </c>
      <c r="C317" s="3" t="s">
        <v>100</v>
      </c>
      <c r="D317" s="3" t="s">
        <v>100</v>
      </c>
      <c r="E317" s="3" t="s">
        <v>121</v>
      </c>
      <c r="F317" s="3" t="s">
        <v>2</v>
      </c>
      <c r="G317" s="66">
        <f>G318+G320</f>
        <v>2209514</v>
      </c>
    </row>
    <row r="318" spans="1:8" ht="23.25" customHeight="1" x14ac:dyDescent="0.2">
      <c r="A318" s="14" t="s">
        <v>122</v>
      </c>
      <c r="B318" s="18" t="s">
        <v>167</v>
      </c>
      <c r="C318" s="3" t="s">
        <v>100</v>
      </c>
      <c r="D318" s="3" t="s">
        <v>100</v>
      </c>
      <c r="E318" s="3" t="s">
        <v>121</v>
      </c>
      <c r="F318" s="3" t="s">
        <v>123</v>
      </c>
      <c r="G318" s="66">
        <f>G319</f>
        <v>200000</v>
      </c>
    </row>
    <row r="319" spans="1:8" ht="30" customHeight="1" x14ac:dyDescent="0.2">
      <c r="A319" s="14" t="s">
        <v>45</v>
      </c>
      <c r="B319" s="18" t="s">
        <v>167</v>
      </c>
      <c r="C319" s="3" t="s">
        <v>100</v>
      </c>
      <c r="D319" s="3" t="s">
        <v>100</v>
      </c>
      <c r="E319" s="3" t="s">
        <v>121</v>
      </c>
      <c r="F319" s="3" t="s">
        <v>46</v>
      </c>
      <c r="G319" s="66">
        <v>200000</v>
      </c>
      <c r="H319" s="48"/>
    </row>
    <row r="320" spans="1:8" ht="25.5" x14ac:dyDescent="0.2">
      <c r="A320" s="14" t="s">
        <v>105</v>
      </c>
      <c r="B320" s="18" t="s">
        <v>167</v>
      </c>
      <c r="C320" s="3" t="s">
        <v>100</v>
      </c>
      <c r="D320" s="3" t="s">
        <v>100</v>
      </c>
      <c r="E320" s="3" t="s">
        <v>121</v>
      </c>
      <c r="F320" s="3" t="s">
        <v>84</v>
      </c>
      <c r="G320" s="66">
        <f>G321</f>
        <v>2009514</v>
      </c>
      <c r="H320" s="48"/>
    </row>
    <row r="321" spans="1:8" x14ac:dyDescent="0.2">
      <c r="A321" s="14" t="s">
        <v>43</v>
      </c>
      <c r="B321" s="18" t="s">
        <v>167</v>
      </c>
      <c r="C321" s="3" t="s">
        <v>100</v>
      </c>
      <c r="D321" s="3" t="s">
        <v>100</v>
      </c>
      <c r="E321" s="3" t="s">
        <v>121</v>
      </c>
      <c r="F321" s="3" t="s">
        <v>44</v>
      </c>
      <c r="G321" s="66">
        <v>2009514</v>
      </c>
      <c r="H321" s="48"/>
    </row>
    <row r="322" spans="1:8" ht="24" customHeight="1" x14ac:dyDescent="0.2">
      <c r="A322" s="14" t="s">
        <v>28</v>
      </c>
      <c r="B322" s="18" t="s">
        <v>167</v>
      </c>
      <c r="C322" s="3" t="s">
        <v>100</v>
      </c>
      <c r="D322" s="3" t="s">
        <v>92</v>
      </c>
      <c r="E322" s="3" t="s">
        <v>61</v>
      </c>
      <c r="F322" s="3" t="s">
        <v>2</v>
      </c>
      <c r="G322" s="36">
        <f t="shared" ref="G322" si="15">G323</f>
        <v>10823280</v>
      </c>
      <c r="H322" s="48"/>
    </row>
    <row r="323" spans="1:8" ht="25.5" x14ac:dyDescent="0.2">
      <c r="A323" s="6" t="s">
        <v>233</v>
      </c>
      <c r="B323" s="18" t="s">
        <v>167</v>
      </c>
      <c r="C323" s="3" t="s">
        <v>100</v>
      </c>
      <c r="D323" s="3" t="s">
        <v>92</v>
      </c>
      <c r="E323" s="3" t="s">
        <v>101</v>
      </c>
      <c r="F323" s="3" t="s">
        <v>2</v>
      </c>
      <c r="G323" s="36">
        <f>G324</f>
        <v>10823280</v>
      </c>
      <c r="H323" s="48"/>
    </row>
    <row r="324" spans="1:8" ht="31.5" customHeight="1" x14ac:dyDescent="0.2">
      <c r="A324" s="14" t="s">
        <v>236</v>
      </c>
      <c r="B324" s="18" t="s">
        <v>167</v>
      </c>
      <c r="C324" s="3" t="s">
        <v>100</v>
      </c>
      <c r="D324" s="3" t="s">
        <v>92</v>
      </c>
      <c r="E324" s="3" t="s">
        <v>147</v>
      </c>
      <c r="F324" s="3" t="s">
        <v>2</v>
      </c>
      <c r="G324" s="36">
        <f>G325</f>
        <v>10823280</v>
      </c>
    </row>
    <row r="325" spans="1:8" ht="29.25" customHeight="1" x14ac:dyDescent="0.2">
      <c r="A325" s="14" t="s">
        <v>29</v>
      </c>
      <c r="B325" s="18" t="s">
        <v>167</v>
      </c>
      <c r="C325" s="3" t="s">
        <v>100</v>
      </c>
      <c r="D325" s="3" t="s">
        <v>92</v>
      </c>
      <c r="E325" s="3" t="s">
        <v>124</v>
      </c>
      <c r="F325" s="3" t="s">
        <v>2</v>
      </c>
      <c r="G325" s="36">
        <f>G326+G328+G330</f>
        <v>10823280</v>
      </c>
    </row>
    <row r="326" spans="1:8" ht="67.5" customHeight="1" x14ac:dyDescent="0.2">
      <c r="A326" s="14" t="s">
        <v>188</v>
      </c>
      <c r="B326" s="18" t="s">
        <v>167</v>
      </c>
      <c r="C326" s="3" t="s">
        <v>100</v>
      </c>
      <c r="D326" s="3" t="s">
        <v>92</v>
      </c>
      <c r="E326" s="3" t="s">
        <v>124</v>
      </c>
      <c r="F326" s="3" t="s">
        <v>67</v>
      </c>
      <c r="G326" s="36">
        <f>G327</f>
        <v>9534930</v>
      </c>
    </row>
    <row r="327" spans="1:8" x14ac:dyDescent="0.2">
      <c r="A327" s="14" t="s">
        <v>16</v>
      </c>
      <c r="B327" s="18" t="s">
        <v>167</v>
      </c>
      <c r="C327" s="3" t="s">
        <v>100</v>
      </c>
      <c r="D327" s="3" t="s">
        <v>92</v>
      </c>
      <c r="E327" s="3" t="s">
        <v>124</v>
      </c>
      <c r="F327" s="3" t="s">
        <v>17</v>
      </c>
      <c r="G327" s="36">
        <v>9534930</v>
      </c>
      <c r="H327" s="48"/>
    </row>
    <row r="328" spans="1:8" ht="31.5" customHeight="1" x14ac:dyDescent="0.2">
      <c r="A328" s="14" t="s">
        <v>343</v>
      </c>
      <c r="B328" s="18" t="s">
        <v>167</v>
      </c>
      <c r="C328" s="3" t="s">
        <v>100</v>
      </c>
      <c r="D328" s="3" t="s">
        <v>92</v>
      </c>
      <c r="E328" s="3" t="s">
        <v>124</v>
      </c>
      <c r="F328" s="3" t="s">
        <v>74</v>
      </c>
      <c r="G328" s="36">
        <f>G329</f>
        <v>1284350</v>
      </c>
      <c r="H328" s="48"/>
    </row>
    <row r="329" spans="1:8" ht="25.5" x14ac:dyDescent="0.2">
      <c r="A329" s="14" t="s">
        <v>75</v>
      </c>
      <c r="B329" s="18" t="s">
        <v>167</v>
      </c>
      <c r="C329" s="3" t="s">
        <v>100</v>
      </c>
      <c r="D329" s="3" t="s">
        <v>92</v>
      </c>
      <c r="E329" s="3" t="s">
        <v>124</v>
      </c>
      <c r="F329" s="3" t="s">
        <v>6</v>
      </c>
      <c r="G329" s="36">
        <v>1284350</v>
      </c>
      <c r="H329" s="48"/>
    </row>
    <row r="330" spans="1:8" ht="16.5" customHeight="1" outlineLevel="5" x14ac:dyDescent="0.2">
      <c r="A330" s="14" t="s">
        <v>77</v>
      </c>
      <c r="B330" s="18" t="s">
        <v>167</v>
      </c>
      <c r="C330" s="3" t="s">
        <v>100</v>
      </c>
      <c r="D330" s="3" t="s">
        <v>92</v>
      </c>
      <c r="E330" s="3" t="s">
        <v>124</v>
      </c>
      <c r="F330" s="3" t="s">
        <v>78</v>
      </c>
      <c r="G330" s="36">
        <f>G331</f>
        <v>4000</v>
      </c>
      <c r="H330" s="48"/>
    </row>
    <row r="331" spans="1:8" ht="16.5" customHeight="1" outlineLevel="5" x14ac:dyDescent="0.2">
      <c r="A331" s="14" t="s">
        <v>9</v>
      </c>
      <c r="B331" s="18" t="s">
        <v>167</v>
      </c>
      <c r="C331" s="3" t="s">
        <v>100</v>
      </c>
      <c r="D331" s="3" t="s">
        <v>92</v>
      </c>
      <c r="E331" s="3" t="s">
        <v>124</v>
      </c>
      <c r="F331" s="3" t="s">
        <v>10</v>
      </c>
      <c r="G331" s="36">
        <v>4000</v>
      </c>
      <c r="H331" s="48"/>
    </row>
    <row r="332" spans="1:8" ht="17.25" customHeight="1" outlineLevel="5" x14ac:dyDescent="0.2">
      <c r="A332" s="15" t="s">
        <v>33</v>
      </c>
      <c r="B332" s="18" t="s">
        <v>167</v>
      </c>
      <c r="C332" s="3" t="s">
        <v>132</v>
      </c>
      <c r="D332" s="3" t="s">
        <v>60</v>
      </c>
      <c r="E332" s="3" t="s">
        <v>61</v>
      </c>
      <c r="F332" s="3" t="s">
        <v>2</v>
      </c>
      <c r="G332" s="9">
        <f>G345+G333</f>
        <v>5476769</v>
      </c>
      <c r="H332" s="51"/>
    </row>
    <row r="333" spans="1:8" ht="17.25" customHeight="1" outlineLevel="5" x14ac:dyDescent="0.2">
      <c r="A333" s="6" t="s">
        <v>182</v>
      </c>
      <c r="B333" s="18" t="s">
        <v>167</v>
      </c>
      <c r="C333" s="3" t="s">
        <v>132</v>
      </c>
      <c r="D333" s="3" t="s">
        <v>69</v>
      </c>
      <c r="E333" s="3" t="s">
        <v>61</v>
      </c>
      <c r="F333" s="3" t="s">
        <v>2</v>
      </c>
      <c r="G333" s="66">
        <f t="shared" ref="G333:G343" si="16">G334</f>
        <v>2180000</v>
      </c>
      <c r="H333" s="48"/>
    </row>
    <row r="334" spans="1:8" ht="26.25" customHeight="1" outlineLevel="5" x14ac:dyDescent="0.2">
      <c r="A334" s="6" t="s">
        <v>233</v>
      </c>
      <c r="B334" s="18" t="s">
        <v>167</v>
      </c>
      <c r="C334" s="3" t="s">
        <v>132</v>
      </c>
      <c r="D334" s="3" t="s">
        <v>69</v>
      </c>
      <c r="E334" s="3" t="s">
        <v>101</v>
      </c>
      <c r="F334" s="3" t="s">
        <v>2</v>
      </c>
      <c r="G334" s="66">
        <f>G340+G335</f>
        <v>2180000</v>
      </c>
      <c r="H334" s="48"/>
    </row>
    <row r="335" spans="1:8" ht="26.25" customHeight="1" outlineLevel="5" x14ac:dyDescent="0.2">
      <c r="A335" s="6" t="s">
        <v>291</v>
      </c>
      <c r="B335" s="18" t="s">
        <v>167</v>
      </c>
      <c r="C335" s="3" t="s">
        <v>132</v>
      </c>
      <c r="D335" s="3" t="s">
        <v>69</v>
      </c>
      <c r="E335" s="3" t="s">
        <v>103</v>
      </c>
      <c r="F335" s="3" t="s">
        <v>2</v>
      </c>
      <c r="G335" s="66">
        <f>G336</f>
        <v>380000</v>
      </c>
      <c r="H335" s="48"/>
    </row>
    <row r="336" spans="1:8" ht="26.25" customHeight="1" outlineLevel="5" x14ac:dyDescent="0.2">
      <c r="A336" s="6" t="s">
        <v>257</v>
      </c>
      <c r="B336" s="18" t="s">
        <v>167</v>
      </c>
      <c r="C336" s="3" t="s">
        <v>132</v>
      </c>
      <c r="D336" s="3" t="s">
        <v>69</v>
      </c>
      <c r="E336" s="3" t="s">
        <v>292</v>
      </c>
      <c r="F336" s="3" t="s">
        <v>2</v>
      </c>
      <c r="G336" s="66">
        <f>G337</f>
        <v>380000</v>
      </c>
      <c r="H336" s="48"/>
    </row>
    <row r="337" spans="1:8" ht="41.25" customHeight="1" outlineLevel="5" x14ac:dyDescent="0.2">
      <c r="A337" s="6" t="s">
        <v>192</v>
      </c>
      <c r="B337" s="18" t="s">
        <v>167</v>
      </c>
      <c r="C337" s="3" t="s">
        <v>132</v>
      </c>
      <c r="D337" s="3" t="s">
        <v>69</v>
      </c>
      <c r="E337" s="3" t="s">
        <v>293</v>
      </c>
      <c r="F337" s="3" t="s">
        <v>2</v>
      </c>
      <c r="G337" s="66">
        <f>G338</f>
        <v>380000</v>
      </c>
      <c r="H337" s="48"/>
    </row>
    <row r="338" spans="1:8" ht="26.25" customHeight="1" outlineLevel="5" x14ac:dyDescent="0.2">
      <c r="A338" s="6" t="s">
        <v>122</v>
      </c>
      <c r="B338" s="18" t="s">
        <v>167</v>
      </c>
      <c r="C338" s="3" t="s">
        <v>132</v>
      </c>
      <c r="D338" s="3" t="s">
        <v>69</v>
      </c>
      <c r="E338" s="3" t="s">
        <v>293</v>
      </c>
      <c r="F338" s="3" t="s">
        <v>123</v>
      </c>
      <c r="G338" s="66">
        <f>G339</f>
        <v>380000</v>
      </c>
      <c r="H338" s="48"/>
    </row>
    <row r="339" spans="1:8" ht="26.25" customHeight="1" outlineLevel="5" x14ac:dyDescent="0.2">
      <c r="A339" s="6" t="s">
        <v>45</v>
      </c>
      <c r="B339" s="18" t="s">
        <v>167</v>
      </c>
      <c r="C339" s="3" t="s">
        <v>132</v>
      </c>
      <c r="D339" s="3" t="s">
        <v>69</v>
      </c>
      <c r="E339" s="3" t="s">
        <v>293</v>
      </c>
      <c r="F339" s="3" t="s">
        <v>46</v>
      </c>
      <c r="G339" s="66">
        <v>380000</v>
      </c>
      <c r="H339" s="48"/>
    </row>
    <row r="340" spans="1:8" ht="17.25" customHeight="1" outlineLevel="5" x14ac:dyDescent="0.2">
      <c r="A340" s="6" t="s">
        <v>183</v>
      </c>
      <c r="B340" s="18" t="s">
        <v>167</v>
      </c>
      <c r="C340" s="3" t="s">
        <v>132</v>
      </c>
      <c r="D340" s="3" t="s">
        <v>69</v>
      </c>
      <c r="E340" s="3" t="s">
        <v>110</v>
      </c>
      <c r="F340" s="3" t="s">
        <v>2</v>
      </c>
      <c r="G340" s="66">
        <f t="shared" si="16"/>
        <v>1800000</v>
      </c>
      <c r="H340" s="48"/>
    </row>
    <row r="341" spans="1:8" ht="17.25" customHeight="1" outlineLevel="5" x14ac:dyDescent="0.2">
      <c r="A341" s="6" t="s">
        <v>257</v>
      </c>
      <c r="B341" s="18" t="s">
        <v>167</v>
      </c>
      <c r="C341" s="3" t="s">
        <v>132</v>
      </c>
      <c r="D341" s="3" t="s">
        <v>69</v>
      </c>
      <c r="E341" s="3" t="s">
        <v>258</v>
      </c>
      <c r="F341" s="3" t="s">
        <v>2</v>
      </c>
      <c r="G341" s="66">
        <f t="shared" si="16"/>
        <v>1800000</v>
      </c>
      <c r="H341" s="48"/>
    </row>
    <row r="342" spans="1:8" ht="43.5" customHeight="1" outlineLevel="5" x14ac:dyDescent="0.2">
      <c r="A342" s="6" t="s">
        <v>192</v>
      </c>
      <c r="B342" s="18" t="s">
        <v>167</v>
      </c>
      <c r="C342" s="3" t="s">
        <v>132</v>
      </c>
      <c r="D342" s="3" t="s">
        <v>69</v>
      </c>
      <c r="E342" s="3" t="s">
        <v>193</v>
      </c>
      <c r="F342" s="3" t="s">
        <v>2</v>
      </c>
      <c r="G342" s="66">
        <f t="shared" si="16"/>
        <v>1800000</v>
      </c>
      <c r="H342" s="48"/>
    </row>
    <row r="343" spans="1:8" ht="18.75" customHeight="1" outlineLevel="5" x14ac:dyDescent="0.2">
      <c r="A343" s="6" t="s">
        <v>122</v>
      </c>
      <c r="B343" s="18" t="s">
        <v>167</v>
      </c>
      <c r="C343" s="3" t="s">
        <v>132</v>
      </c>
      <c r="D343" s="3" t="s">
        <v>69</v>
      </c>
      <c r="E343" s="3" t="s">
        <v>193</v>
      </c>
      <c r="F343" s="3" t="s">
        <v>123</v>
      </c>
      <c r="G343" s="66">
        <f t="shared" si="16"/>
        <v>1800000</v>
      </c>
      <c r="H343" s="48"/>
    </row>
    <row r="344" spans="1:8" ht="28.5" customHeight="1" outlineLevel="5" x14ac:dyDescent="0.2">
      <c r="A344" s="6" t="s">
        <v>45</v>
      </c>
      <c r="B344" s="18" t="s">
        <v>167</v>
      </c>
      <c r="C344" s="3" t="s">
        <v>132</v>
      </c>
      <c r="D344" s="3" t="s">
        <v>69</v>
      </c>
      <c r="E344" s="3" t="s">
        <v>193</v>
      </c>
      <c r="F344" s="3" t="s">
        <v>46</v>
      </c>
      <c r="G344" s="66">
        <v>1800000</v>
      </c>
      <c r="H344" s="48"/>
    </row>
    <row r="345" spans="1:8" outlineLevel="5" x14ac:dyDescent="0.2">
      <c r="A345" s="14" t="s">
        <v>38</v>
      </c>
      <c r="B345" s="18" t="s">
        <v>167</v>
      </c>
      <c r="C345" s="3" t="s">
        <v>132</v>
      </c>
      <c r="D345" s="3" t="s">
        <v>72</v>
      </c>
      <c r="E345" s="3" t="s">
        <v>61</v>
      </c>
      <c r="F345" s="3" t="s">
        <v>2</v>
      </c>
      <c r="G345" s="66">
        <f>G348</f>
        <v>3296769</v>
      </c>
    </row>
    <row r="346" spans="1:8" ht="29.25" customHeight="1" outlineLevel="5" x14ac:dyDescent="0.2">
      <c r="A346" s="6" t="s">
        <v>240</v>
      </c>
      <c r="B346" s="18" t="s">
        <v>167</v>
      </c>
      <c r="C346" s="3" t="s">
        <v>132</v>
      </c>
      <c r="D346" s="3" t="s">
        <v>72</v>
      </c>
      <c r="E346" s="3" t="s">
        <v>101</v>
      </c>
      <c r="F346" s="3" t="s">
        <v>2</v>
      </c>
      <c r="G346" s="66">
        <f t="shared" ref="G346:G349" si="17">G347</f>
        <v>3296769</v>
      </c>
    </row>
    <row r="347" spans="1:8" ht="25.5" outlineLevel="5" x14ac:dyDescent="0.2">
      <c r="A347" s="14" t="s">
        <v>236</v>
      </c>
      <c r="B347" s="18" t="s">
        <v>167</v>
      </c>
      <c r="C347" s="3" t="s">
        <v>132</v>
      </c>
      <c r="D347" s="3" t="s">
        <v>72</v>
      </c>
      <c r="E347" s="3" t="s">
        <v>147</v>
      </c>
      <c r="F347" s="3" t="s">
        <v>2</v>
      </c>
      <c r="G347" s="66">
        <f t="shared" si="17"/>
        <v>3296769</v>
      </c>
    </row>
    <row r="348" spans="1:8" ht="69" customHeight="1" outlineLevel="5" x14ac:dyDescent="0.2">
      <c r="A348" s="6" t="s">
        <v>158</v>
      </c>
      <c r="B348" s="18" t="s">
        <v>167</v>
      </c>
      <c r="C348" s="3" t="s">
        <v>132</v>
      </c>
      <c r="D348" s="3" t="s">
        <v>72</v>
      </c>
      <c r="E348" s="3" t="s">
        <v>134</v>
      </c>
      <c r="F348" s="3" t="s">
        <v>2</v>
      </c>
      <c r="G348" s="66">
        <f t="shared" si="17"/>
        <v>3296769</v>
      </c>
    </row>
    <row r="349" spans="1:8" ht="18.75" customHeight="1" outlineLevel="5" x14ac:dyDescent="0.2">
      <c r="A349" s="14" t="s">
        <v>122</v>
      </c>
      <c r="B349" s="18" t="s">
        <v>167</v>
      </c>
      <c r="C349" s="3" t="s">
        <v>132</v>
      </c>
      <c r="D349" s="3" t="s">
        <v>72</v>
      </c>
      <c r="E349" s="3" t="s">
        <v>134</v>
      </c>
      <c r="F349" s="3" t="s">
        <v>123</v>
      </c>
      <c r="G349" s="66">
        <f t="shared" si="17"/>
        <v>3296769</v>
      </c>
    </row>
    <row r="350" spans="1:8" ht="20.25" customHeight="1" outlineLevel="5" x14ac:dyDescent="0.2">
      <c r="A350" s="14" t="s">
        <v>36</v>
      </c>
      <c r="B350" s="18" t="s">
        <v>167</v>
      </c>
      <c r="C350" s="3" t="s">
        <v>132</v>
      </c>
      <c r="D350" s="3" t="s">
        <v>72</v>
      </c>
      <c r="E350" s="3" t="s">
        <v>134</v>
      </c>
      <c r="F350" s="3" t="s">
        <v>37</v>
      </c>
      <c r="G350" s="66">
        <v>3296769</v>
      </c>
      <c r="H350" s="48"/>
    </row>
    <row r="351" spans="1:8" ht="46.5" customHeight="1" outlineLevel="5" x14ac:dyDescent="0.2">
      <c r="A351" s="57" t="s">
        <v>295</v>
      </c>
      <c r="B351" s="18" t="s">
        <v>168</v>
      </c>
      <c r="C351" s="7" t="s">
        <v>60</v>
      </c>
      <c r="D351" s="7" t="s">
        <v>60</v>
      </c>
      <c r="E351" s="7" t="s">
        <v>61</v>
      </c>
      <c r="F351" s="7" t="s">
        <v>2</v>
      </c>
      <c r="G351" s="9">
        <f>G352+G359</f>
        <v>55190971.359999999</v>
      </c>
    </row>
    <row r="352" spans="1:8" outlineLevel="5" x14ac:dyDescent="0.2">
      <c r="A352" s="15" t="s">
        <v>23</v>
      </c>
      <c r="B352" s="18" t="s">
        <v>168</v>
      </c>
      <c r="C352" s="7" t="s">
        <v>100</v>
      </c>
      <c r="D352" s="7" t="s">
        <v>60</v>
      </c>
      <c r="E352" s="7" t="s">
        <v>61</v>
      </c>
      <c r="F352" s="7" t="s">
        <v>2</v>
      </c>
      <c r="G352" s="9">
        <f>G353</f>
        <v>10000260</v>
      </c>
    </row>
    <row r="353" spans="1:8" outlineLevel="5" x14ac:dyDescent="0.2">
      <c r="A353" s="6" t="s">
        <v>162</v>
      </c>
      <c r="B353" s="18" t="s">
        <v>168</v>
      </c>
      <c r="C353" s="7" t="s">
        <v>100</v>
      </c>
      <c r="D353" s="7" t="s">
        <v>69</v>
      </c>
      <c r="E353" s="7" t="s">
        <v>61</v>
      </c>
      <c r="F353" s="3" t="s">
        <v>2</v>
      </c>
      <c r="G353" s="36">
        <f>G354</f>
        <v>10000260</v>
      </c>
    </row>
    <row r="354" spans="1:8" ht="38.25" outlineLevel="5" x14ac:dyDescent="0.2">
      <c r="A354" s="6" t="s">
        <v>235</v>
      </c>
      <c r="B354" s="18" t="s">
        <v>168</v>
      </c>
      <c r="C354" s="7" t="s">
        <v>100</v>
      </c>
      <c r="D354" s="7" t="s">
        <v>69</v>
      </c>
      <c r="E354" s="7" t="s">
        <v>117</v>
      </c>
      <c r="F354" s="3" t="s">
        <v>2</v>
      </c>
      <c r="G354" s="36">
        <f>G355</f>
        <v>10000260</v>
      </c>
    </row>
    <row r="355" spans="1:8" ht="29.25" customHeight="1" outlineLevel="5" x14ac:dyDescent="0.2">
      <c r="A355" s="14" t="s">
        <v>145</v>
      </c>
      <c r="B355" s="18" t="s">
        <v>168</v>
      </c>
      <c r="C355" s="7" t="s">
        <v>100</v>
      </c>
      <c r="D355" s="7" t="s">
        <v>69</v>
      </c>
      <c r="E355" s="7" t="s">
        <v>118</v>
      </c>
      <c r="F355" s="3" t="s">
        <v>2</v>
      </c>
      <c r="G355" s="36">
        <f>G356</f>
        <v>10000260</v>
      </c>
    </row>
    <row r="356" spans="1:8" ht="42.75" customHeight="1" outlineLevel="5" x14ac:dyDescent="0.2">
      <c r="A356" s="6" t="s">
        <v>119</v>
      </c>
      <c r="B356" s="18" t="s">
        <v>168</v>
      </c>
      <c r="C356" s="7" t="s">
        <v>100</v>
      </c>
      <c r="D356" s="7" t="s">
        <v>69</v>
      </c>
      <c r="E356" s="7" t="s">
        <v>120</v>
      </c>
      <c r="F356" s="3" t="s">
        <v>2</v>
      </c>
      <c r="G356" s="36">
        <f t="shared" ref="G356:G357" si="18">G357</f>
        <v>10000260</v>
      </c>
    </row>
    <row r="357" spans="1:8" ht="25.5" outlineLevel="5" x14ac:dyDescent="0.2">
      <c r="A357" s="14" t="s">
        <v>105</v>
      </c>
      <c r="B357" s="18" t="s">
        <v>168</v>
      </c>
      <c r="C357" s="7" t="s">
        <v>100</v>
      </c>
      <c r="D357" s="7" t="s">
        <v>69</v>
      </c>
      <c r="E357" s="7" t="s">
        <v>120</v>
      </c>
      <c r="F357" s="3" t="s">
        <v>84</v>
      </c>
      <c r="G357" s="36">
        <f t="shared" si="18"/>
        <v>10000260</v>
      </c>
    </row>
    <row r="358" spans="1:8" outlineLevel="5" x14ac:dyDescent="0.2">
      <c r="A358" s="14" t="s">
        <v>43</v>
      </c>
      <c r="B358" s="18" t="s">
        <v>168</v>
      </c>
      <c r="C358" s="7" t="s">
        <v>100</v>
      </c>
      <c r="D358" s="7" t="s">
        <v>69</v>
      </c>
      <c r="E358" s="7" t="s">
        <v>120</v>
      </c>
      <c r="F358" s="3" t="s">
        <v>44</v>
      </c>
      <c r="G358" s="36">
        <v>10000260</v>
      </c>
      <c r="H358" s="48"/>
    </row>
    <row r="359" spans="1:8" ht="18.75" customHeight="1" outlineLevel="5" x14ac:dyDescent="0.2">
      <c r="A359" s="15" t="s">
        <v>30</v>
      </c>
      <c r="B359" s="18" t="s">
        <v>168</v>
      </c>
      <c r="C359" s="3" t="s">
        <v>91</v>
      </c>
      <c r="D359" s="7" t="s">
        <v>60</v>
      </c>
      <c r="E359" s="3" t="s">
        <v>61</v>
      </c>
      <c r="F359" s="3" t="s">
        <v>2</v>
      </c>
      <c r="G359" s="9">
        <f>G360+G390</f>
        <v>45190711.359999999</v>
      </c>
      <c r="H359" s="48"/>
    </row>
    <row r="360" spans="1:8" outlineLevel="5" x14ac:dyDescent="0.2">
      <c r="A360" s="14" t="s">
        <v>31</v>
      </c>
      <c r="B360" s="18" t="s">
        <v>168</v>
      </c>
      <c r="C360" s="3" t="s">
        <v>91</v>
      </c>
      <c r="D360" s="7" t="s">
        <v>59</v>
      </c>
      <c r="E360" s="3" t="s">
        <v>61</v>
      </c>
      <c r="F360" s="3" t="s">
        <v>2</v>
      </c>
      <c r="G360" s="9">
        <f>G361</f>
        <v>30876692.890000001</v>
      </c>
      <c r="H360" s="48"/>
    </row>
    <row r="361" spans="1:8" ht="38.25" outlineLevel="5" x14ac:dyDescent="0.2">
      <c r="A361" s="6" t="s">
        <v>235</v>
      </c>
      <c r="B361" s="18" t="s">
        <v>168</v>
      </c>
      <c r="C361" s="7" t="s">
        <v>91</v>
      </c>
      <c r="D361" s="7" t="s">
        <v>59</v>
      </c>
      <c r="E361" s="3" t="s">
        <v>117</v>
      </c>
      <c r="F361" s="3" t="s">
        <v>2</v>
      </c>
      <c r="G361" s="9">
        <f>G362+G380</f>
        <v>30876692.890000001</v>
      </c>
      <c r="H361" s="48"/>
    </row>
    <row r="362" spans="1:8" ht="25.5" outlineLevel="2" x14ac:dyDescent="0.2">
      <c r="A362" s="6" t="s">
        <v>237</v>
      </c>
      <c r="B362" s="18" t="s">
        <v>168</v>
      </c>
      <c r="C362" s="7" t="s">
        <v>91</v>
      </c>
      <c r="D362" s="7" t="s">
        <v>59</v>
      </c>
      <c r="E362" s="3" t="s">
        <v>126</v>
      </c>
      <c r="F362" s="3" t="s">
        <v>2</v>
      </c>
      <c r="G362" s="9">
        <f>G363+G366+G373+J373</f>
        <v>21169270</v>
      </c>
      <c r="H362" s="48"/>
    </row>
    <row r="363" spans="1:8" ht="25.5" x14ac:dyDescent="0.2">
      <c r="A363" s="14" t="s">
        <v>287</v>
      </c>
      <c r="B363" s="18" t="s">
        <v>168</v>
      </c>
      <c r="C363" s="7" t="s">
        <v>91</v>
      </c>
      <c r="D363" s="7" t="s">
        <v>59</v>
      </c>
      <c r="E363" s="3" t="s">
        <v>127</v>
      </c>
      <c r="F363" s="3" t="s">
        <v>2</v>
      </c>
      <c r="G363" s="9">
        <f>G364</f>
        <v>7774890</v>
      </c>
      <c r="H363" s="52"/>
    </row>
    <row r="364" spans="1:8" ht="25.5" x14ac:dyDescent="0.2">
      <c r="A364" s="14" t="s">
        <v>105</v>
      </c>
      <c r="B364" s="18" t="s">
        <v>168</v>
      </c>
      <c r="C364" s="7" t="s">
        <v>91</v>
      </c>
      <c r="D364" s="7" t="s">
        <v>59</v>
      </c>
      <c r="E364" s="3" t="s">
        <v>127</v>
      </c>
      <c r="F364" s="3" t="s">
        <v>84</v>
      </c>
      <c r="G364" s="9">
        <f>G365</f>
        <v>7774890</v>
      </c>
      <c r="H364" s="48"/>
    </row>
    <row r="365" spans="1:8" x14ac:dyDescent="0.2">
      <c r="A365" s="14" t="s">
        <v>43</v>
      </c>
      <c r="B365" s="18" t="s">
        <v>168</v>
      </c>
      <c r="C365" s="7" t="s">
        <v>91</v>
      </c>
      <c r="D365" s="7" t="s">
        <v>59</v>
      </c>
      <c r="E365" s="3" t="s">
        <v>127</v>
      </c>
      <c r="F365" s="3" t="s">
        <v>44</v>
      </c>
      <c r="G365" s="9">
        <v>7774890</v>
      </c>
      <c r="H365" s="48"/>
    </row>
    <row r="366" spans="1:8" ht="29.25" customHeight="1" x14ac:dyDescent="0.2">
      <c r="A366" s="14" t="s">
        <v>199</v>
      </c>
      <c r="B366" s="18" t="s">
        <v>168</v>
      </c>
      <c r="C366" s="7" t="s">
        <v>91</v>
      </c>
      <c r="D366" s="7" t="s">
        <v>59</v>
      </c>
      <c r="E366" s="3" t="s">
        <v>200</v>
      </c>
      <c r="F366" s="3" t="s">
        <v>2</v>
      </c>
      <c r="G366" s="9">
        <f>G367+G369+G371</f>
        <v>8790500</v>
      </c>
      <c r="H366" s="48"/>
    </row>
    <row r="367" spans="1:8" ht="69" customHeight="1" x14ac:dyDescent="0.2">
      <c r="A367" s="14" t="s">
        <v>188</v>
      </c>
      <c r="B367" s="18" t="s">
        <v>168</v>
      </c>
      <c r="C367" s="7" t="s">
        <v>91</v>
      </c>
      <c r="D367" s="7" t="s">
        <v>59</v>
      </c>
      <c r="E367" s="3" t="s">
        <v>200</v>
      </c>
      <c r="F367" s="3" t="s">
        <v>67</v>
      </c>
      <c r="G367" s="9">
        <f>G368</f>
        <v>6792200</v>
      </c>
      <c r="H367" s="48"/>
    </row>
    <row r="368" spans="1:8" ht="15.75" customHeight="1" x14ac:dyDescent="0.2">
      <c r="A368" s="14" t="s">
        <v>16</v>
      </c>
      <c r="B368" s="18" t="s">
        <v>168</v>
      </c>
      <c r="C368" s="7" t="s">
        <v>91</v>
      </c>
      <c r="D368" s="7" t="s">
        <v>59</v>
      </c>
      <c r="E368" s="3" t="s">
        <v>200</v>
      </c>
      <c r="F368" s="3" t="s">
        <v>17</v>
      </c>
      <c r="G368" s="9">
        <v>6792200</v>
      </c>
      <c r="H368" s="48"/>
    </row>
    <row r="369" spans="1:8" ht="30" customHeight="1" x14ac:dyDescent="0.2">
      <c r="A369" s="14" t="s">
        <v>343</v>
      </c>
      <c r="B369" s="18" t="s">
        <v>168</v>
      </c>
      <c r="C369" s="7" t="s">
        <v>91</v>
      </c>
      <c r="D369" s="7" t="s">
        <v>59</v>
      </c>
      <c r="E369" s="3" t="s">
        <v>200</v>
      </c>
      <c r="F369" s="3" t="s">
        <v>74</v>
      </c>
      <c r="G369" s="9">
        <f>G370</f>
        <v>1985900</v>
      </c>
      <c r="H369" s="48"/>
    </row>
    <row r="370" spans="1:8" ht="29.25" customHeight="1" x14ac:dyDescent="0.2">
      <c r="A370" s="14" t="s">
        <v>75</v>
      </c>
      <c r="B370" s="18" t="s">
        <v>168</v>
      </c>
      <c r="C370" s="7" t="s">
        <v>91</v>
      </c>
      <c r="D370" s="7" t="s">
        <v>59</v>
      </c>
      <c r="E370" s="3" t="s">
        <v>200</v>
      </c>
      <c r="F370" s="3" t="s">
        <v>6</v>
      </c>
      <c r="G370" s="9">
        <v>1985900</v>
      </c>
      <c r="H370" s="48"/>
    </row>
    <row r="371" spans="1:8" x14ac:dyDescent="0.2">
      <c r="A371" s="14" t="s">
        <v>77</v>
      </c>
      <c r="B371" s="18" t="s">
        <v>168</v>
      </c>
      <c r="C371" s="7" t="s">
        <v>91</v>
      </c>
      <c r="D371" s="7" t="s">
        <v>59</v>
      </c>
      <c r="E371" s="3" t="s">
        <v>200</v>
      </c>
      <c r="F371" s="3" t="s">
        <v>78</v>
      </c>
      <c r="G371" s="9">
        <f>G372</f>
        <v>12400</v>
      </c>
      <c r="H371" s="48"/>
    </row>
    <row r="372" spans="1:8" x14ac:dyDescent="0.2">
      <c r="A372" s="14" t="s">
        <v>9</v>
      </c>
      <c r="B372" s="18" t="s">
        <v>168</v>
      </c>
      <c r="C372" s="7" t="s">
        <v>91</v>
      </c>
      <c r="D372" s="7" t="s">
        <v>59</v>
      </c>
      <c r="E372" s="3" t="s">
        <v>200</v>
      </c>
      <c r="F372" s="3" t="s">
        <v>10</v>
      </c>
      <c r="G372" s="9">
        <v>12400</v>
      </c>
      <c r="H372" s="48"/>
    </row>
    <row r="373" spans="1:8" ht="30" customHeight="1" x14ac:dyDescent="0.2">
      <c r="A373" s="14" t="s">
        <v>201</v>
      </c>
      <c r="B373" s="18" t="s">
        <v>168</v>
      </c>
      <c r="C373" s="7" t="s">
        <v>91</v>
      </c>
      <c r="D373" s="7" t="s">
        <v>59</v>
      </c>
      <c r="E373" s="3" t="s">
        <v>202</v>
      </c>
      <c r="F373" s="3" t="s">
        <v>2</v>
      </c>
      <c r="G373" s="9">
        <f>G374+G376+G378</f>
        <v>4603880</v>
      </c>
      <c r="H373" s="48"/>
    </row>
    <row r="374" spans="1:8" ht="69" customHeight="1" x14ac:dyDescent="0.2">
      <c r="A374" s="14" t="s">
        <v>188</v>
      </c>
      <c r="B374" s="18" t="s">
        <v>168</v>
      </c>
      <c r="C374" s="7" t="s">
        <v>91</v>
      </c>
      <c r="D374" s="7" t="s">
        <v>59</v>
      </c>
      <c r="E374" s="3" t="s">
        <v>202</v>
      </c>
      <c r="F374" s="3" t="s">
        <v>67</v>
      </c>
      <c r="G374" s="9">
        <f>G375</f>
        <v>2713390</v>
      </c>
      <c r="H374" s="48"/>
    </row>
    <row r="375" spans="1:8" ht="15.75" customHeight="1" x14ac:dyDescent="0.2">
      <c r="A375" s="14" t="s">
        <v>16</v>
      </c>
      <c r="B375" s="18" t="s">
        <v>168</v>
      </c>
      <c r="C375" s="7" t="s">
        <v>91</v>
      </c>
      <c r="D375" s="7" t="s">
        <v>59</v>
      </c>
      <c r="E375" s="3" t="s">
        <v>202</v>
      </c>
      <c r="F375" s="3" t="s">
        <v>17</v>
      </c>
      <c r="G375" s="9">
        <v>2713390</v>
      </c>
      <c r="H375" s="48"/>
    </row>
    <row r="376" spans="1:8" ht="31.5" customHeight="1" x14ac:dyDescent="0.2">
      <c r="A376" s="14" t="s">
        <v>343</v>
      </c>
      <c r="B376" s="18" t="s">
        <v>168</v>
      </c>
      <c r="C376" s="7" t="s">
        <v>91</v>
      </c>
      <c r="D376" s="7" t="s">
        <v>59</v>
      </c>
      <c r="E376" s="3" t="s">
        <v>202</v>
      </c>
      <c r="F376" s="3" t="s">
        <v>74</v>
      </c>
      <c r="G376" s="9">
        <f>G377</f>
        <v>1885370</v>
      </c>
      <c r="H376" s="48"/>
    </row>
    <row r="377" spans="1:8" ht="27" customHeight="1" x14ac:dyDescent="0.2">
      <c r="A377" s="14" t="s">
        <v>75</v>
      </c>
      <c r="B377" s="18" t="s">
        <v>168</v>
      </c>
      <c r="C377" s="7" t="s">
        <v>91</v>
      </c>
      <c r="D377" s="7" t="s">
        <v>59</v>
      </c>
      <c r="E377" s="3" t="s">
        <v>202</v>
      </c>
      <c r="F377" s="3" t="s">
        <v>6</v>
      </c>
      <c r="G377" s="9">
        <v>1885370</v>
      </c>
      <c r="H377" s="48"/>
    </row>
    <row r="378" spans="1:8" ht="15.75" customHeight="1" x14ac:dyDescent="0.2">
      <c r="A378" s="14" t="s">
        <v>77</v>
      </c>
      <c r="B378" s="18" t="s">
        <v>168</v>
      </c>
      <c r="C378" s="7" t="s">
        <v>91</v>
      </c>
      <c r="D378" s="7" t="s">
        <v>59</v>
      </c>
      <c r="E378" s="3" t="s">
        <v>202</v>
      </c>
      <c r="F378" s="3" t="s">
        <v>78</v>
      </c>
      <c r="G378" s="9">
        <f>G379</f>
        <v>5120</v>
      </c>
      <c r="H378" s="48"/>
    </row>
    <row r="379" spans="1:8" ht="15.75" customHeight="1" x14ac:dyDescent="0.2">
      <c r="A379" s="14" t="s">
        <v>9</v>
      </c>
      <c r="B379" s="18" t="s">
        <v>168</v>
      </c>
      <c r="C379" s="7" t="s">
        <v>91</v>
      </c>
      <c r="D379" s="7" t="s">
        <v>59</v>
      </c>
      <c r="E379" s="3" t="s">
        <v>202</v>
      </c>
      <c r="F379" s="3" t="s">
        <v>10</v>
      </c>
      <c r="G379" s="9">
        <v>5120</v>
      </c>
      <c r="H379" s="48"/>
    </row>
    <row r="380" spans="1:8" ht="27.75" customHeight="1" x14ac:dyDescent="0.2">
      <c r="A380" s="14" t="s">
        <v>128</v>
      </c>
      <c r="B380" s="18" t="s">
        <v>168</v>
      </c>
      <c r="C380" s="7" t="s">
        <v>91</v>
      </c>
      <c r="D380" s="7" t="s">
        <v>59</v>
      </c>
      <c r="E380" s="3" t="s">
        <v>129</v>
      </c>
      <c r="F380" s="3" t="s">
        <v>2</v>
      </c>
      <c r="G380" s="9">
        <f>G381+G387+G384</f>
        <v>9707422.8900000006</v>
      </c>
      <c r="H380" s="48"/>
    </row>
    <row r="381" spans="1:8" ht="35.25" customHeight="1" x14ac:dyDescent="0.2">
      <c r="A381" s="13" t="s">
        <v>130</v>
      </c>
      <c r="B381" s="18" t="s">
        <v>168</v>
      </c>
      <c r="C381" s="7" t="s">
        <v>91</v>
      </c>
      <c r="D381" s="7" t="s">
        <v>59</v>
      </c>
      <c r="E381" s="3" t="s">
        <v>131</v>
      </c>
      <c r="F381" s="3" t="s">
        <v>2</v>
      </c>
      <c r="G381" s="9">
        <f>G382</f>
        <v>9476280</v>
      </c>
      <c r="H381" s="48"/>
    </row>
    <row r="382" spans="1:8" ht="25.5" x14ac:dyDescent="0.2">
      <c r="A382" s="14" t="s">
        <v>105</v>
      </c>
      <c r="B382" s="18" t="s">
        <v>168</v>
      </c>
      <c r="C382" s="7" t="s">
        <v>91</v>
      </c>
      <c r="D382" s="7" t="s">
        <v>59</v>
      </c>
      <c r="E382" s="3" t="s">
        <v>131</v>
      </c>
      <c r="F382" s="3" t="s">
        <v>84</v>
      </c>
      <c r="G382" s="9">
        <f>G383</f>
        <v>9476280</v>
      </c>
      <c r="H382" s="48"/>
    </row>
    <row r="383" spans="1:8" x14ac:dyDescent="0.2">
      <c r="A383" s="14" t="s">
        <v>43</v>
      </c>
      <c r="B383" s="18" t="s">
        <v>168</v>
      </c>
      <c r="C383" s="7" t="s">
        <v>91</v>
      </c>
      <c r="D383" s="7" t="s">
        <v>59</v>
      </c>
      <c r="E383" s="3" t="s">
        <v>131</v>
      </c>
      <c r="F383" s="3" t="s">
        <v>44</v>
      </c>
      <c r="G383" s="9">
        <v>9476280</v>
      </c>
      <c r="H383" s="48"/>
    </row>
    <row r="384" spans="1:8" s="73" customFormat="1" ht="43.5" customHeight="1" x14ac:dyDescent="0.2">
      <c r="A384" s="60" t="s">
        <v>333</v>
      </c>
      <c r="B384" s="61" t="s">
        <v>168</v>
      </c>
      <c r="C384" s="61" t="s">
        <v>91</v>
      </c>
      <c r="D384" s="64" t="s">
        <v>59</v>
      </c>
      <c r="E384" s="64" t="s">
        <v>334</v>
      </c>
      <c r="F384" s="64" t="s">
        <v>2</v>
      </c>
      <c r="G384" s="74">
        <f>G385</f>
        <v>226442.89</v>
      </c>
    </row>
    <row r="385" spans="1:8" s="73" customFormat="1" ht="45" customHeight="1" x14ac:dyDescent="0.2">
      <c r="A385" s="60" t="s">
        <v>105</v>
      </c>
      <c r="B385" s="61" t="s">
        <v>168</v>
      </c>
      <c r="C385" s="61" t="s">
        <v>91</v>
      </c>
      <c r="D385" s="64" t="s">
        <v>59</v>
      </c>
      <c r="E385" s="64" t="s">
        <v>334</v>
      </c>
      <c r="F385" s="64" t="s">
        <v>84</v>
      </c>
      <c r="G385" s="74">
        <f>G386</f>
        <v>226442.89</v>
      </c>
    </row>
    <row r="386" spans="1:8" s="73" customFormat="1" ht="18" customHeight="1" x14ac:dyDescent="0.2">
      <c r="A386" s="60" t="s">
        <v>43</v>
      </c>
      <c r="B386" s="61" t="s">
        <v>168</v>
      </c>
      <c r="C386" s="61" t="s">
        <v>91</v>
      </c>
      <c r="D386" s="64" t="s">
        <v>59</v>
      </c>
      <c r="E386" s="64" t="s">
        <v>334</v>
      </c>
      <c r="F386" s="64" t="s">
        <v>44</v>
      </c>
      <c r="G386" s="74">
        <v>226442.89</v>
      </c>
    </row>
    <row r="387" spans="1:8" ht="38.25" x14ac:dyDescent="0.2">
      <c r="A387" s="35" t="s">
        <v>239</v>
      </c>
      <c r="B387" s="18" t="s">
        <v>168</v>
      </c>
      <c r="C387" s="7" t="s">
        <v>91</v>
      </c>
      <c r="D387" s="7" t="s">
        <v>59</v>
      </c>
      <c r="E387" s="3" t="s">
        <v>204</v>
      </c>
      <c r="F387" s="3" t="s">
        <v>2</v>
      </c>
      <c r="G387" s="36">
        <f>G388</f>
        <v>4700</v>
      </c>
      <c r="H387" s="48"/>
    </row>
    <row r="388" spans="1:8" ht="25.5" x14ac:dyDescent="0.2">
      <c r="A388" s="14" t="s">
        <v>105</v>
      </c>
      <c r="B388" s="18" t="s">
        <v>168</v>
      </c>
      <c r="C388" s="7" t="s">
        <v>91</v>
      </c>
      <c r="D388" s="7" t="s">
        <v>59</v>
      </c>
      <c r="E388" s="3" t="s">
        <v>204</v>
      </c>
      <c r="F388" s="3" t="s">
        <v>84</v>
      </c>
      <c r="G388" s="36">
        <f>G389</f>
        <v>4700</v>
      </c>
      <c r="H388" s="48"/>
    </row>
    <row r="389" spans="1:8" x14ac:dyDescent="0.2">
      <c r="A389" s="14" t="s">
        <v>43</v>
      </c>
      <c r="B389" s="18" t="s">
        <v>168</v>
      </c>
      <c r="C389" s="7" t="s">
        <v>91</v>
      </c>
      <c r="D389" s="7" t="s">
        <v>59</v>
      </c>
      <c r="E389" s="3" t="s">
        <v>204</v>
      </c>
      <c r="F389" s="3" t="s">
        <v>44</v>
      </c>
      <c r="G389" s="36">
        <v>4700</v>
      </c>
      <c r="H389" s="48"/>
    </row>
    <row r="390" spans="1:8" x14ac:dyDescent="0.2">
      <c r="A390" s="14" t="s">
        <v>32</v>
      </c>
      <c r="B390" s="18" t="s">
        <v>168</v>
      </c>
      <c r="C390" s="7" t="s">
        <v>91</v>
      </c>
      <c r="D390" s="7" t="s">
        <v>72</v>
      </c>
      <c r="E390" s="3" t="s">
        <v>61</v>
      </c>
      <c r="F390" s="3" t="s">
        <v>2</v>
      </c>
      <c r="G390" s="9">
        <f>G391</f>
        <v>14314018.470000001</v>
      </c>
      <c r="H390" s="48"/>
    </row>
    <row r="391" spans="1:8" ht="38.25" x14ac:dyDescent="0.2">
      <c r="A391" s="6" t="s">
        <v>235</v>
      </c>
      <c r="B391" s="18" t="s">
        <v>168</v>
      </c>
      <c r="C391" s="7" t="s">
        <v>91</v>
      </c>
      <c r="D391" s="7" t="s">
        <v>72</v>
      </c>
      <c r="E391" s="3" t="s">
        <v>117</v>
      </c>
      <c r="F391" s="3" t="s">
        <v>2</v>
      </c>
      <c r="G391" s="9">
        <f>G392+G402+G406</f>
        <v>14314018.470000001</v>
      </c>
      <c r="H391" s="48"/>
    </row>
    <row r="392" spans="1:8" ht="25.5" x14ac:dyDescent="0.2">
      <c r="A392" s="6" t="s">
        <v>237</v>
      </c>
      <c r="B392" s="18" t="s">
        <v>168</v>
      </c>
      <c r="C392" s="7" t="s">
        <v>91</v>
      </c>
      <c r="D392" s="7" t="s">
        <v>72</v>
      </c>
      <c r="E392" s="3" t="s">
        <v>126</v>
      </c>
      <c r="F392" s="3" t="s">
        <v>2</v>
      </c>
      <c r="G392" s="9">
        <f>G396+G399+G393</f>
        <v>2974068.47</v>
      </c>
      <c r="H392" s="48"/>
    </row>
    <row r="393" spans="1:8" s="73" customFormat="1" ht="60" customHeight="1" x14ac:dyDescent="0.2">
      <c r="A393" s="60" t="s">
        <v>335</v>
      </c>
      <c r="B393" s="61" t="s">
        <v>168</v>
      </c>
      <c r="C393" s="61" t="s">
        <v>91</v>
      </c>
      <c r="D393" s="64" t="s">
        <v>72</v>
      </c>
      <c r="E393" s="64" t="s">
        <v>336</v>
      </c>
      <c r="F393" s="64" t="s">
        <v>2</v>
      </c>
      <c r="G393" s="74">
        <f>G394</f>
        <v>2428678.4700000002</v>
      </c>
    </row>
    <row r="394" spans="1:8" s="73" customFormat="1" ht="34.5" customHeight="1" x14ac:dyDescent="0.2">
      <c r="A394" s="60" t="s">
        <v>343</v>
      </c>
      <c r="B394" s="61" t="s">
        <v>168</v>
      </c>
      <c r="C394" s="61" t="s">
        <v>91</v>
      </c>
      <c r="D394" s="64" t="s">
        <v>72</v>
      </c>
      <c r="E394" s="64" t="s">
        <v>336</v>
      </c>
      <c r="F394" s="64" t="s">
        <v>74</v>
      </c>
      <c r="G394" s="74">
        <f>G395</f>
        <v>2428678.4700000002</v>
      </c>
    </row>
    <row r="395" spans="1:8" s="73" customFormat="1" ht="44.25" customHeight="1" x14ac:dyDescent="0.2">
      <c r="A395" s="60" t="s">
        <v>75</v>
      </c>
      <c r="B395" s="61" t="s">
        <v>168</v>
      </c>
      <c r="C395" s="61" t="s">
        <v>91</v>
      </c>
      <c r="D395" s="64" t="s">
        <v>72</v>
      </c>
      <c r="E395" s="64" t="s">
        <v>336</v>
      </c>
      <c r="F395" s="64" t="s">
        <v>6</v>
      </c>
      <c r="G395" s="74">
        <v>2428678.4700000002</v>
      </c>
    </row>
    <row r="396" spans="1:8" ht="46.5" customHeight="1" x14ac:dyDescent="0.2">
      <c r="A396" s="14" t="s">
        <v>337</v>
      </c>
      <c r="B396" s="18" t="s">
        <v>168</v>
      </c>
      <c r="C396" s="7" t="s">
        <v>91</v>
      </c>
      <c r="D396" s="7" t="s">
        <v>72</v>
      </c>
      <c r="E396" s="3" t="s">
        <v>338</v>
      </c>
      <c r="F396" s="3" t="s">
        <v>2</v>
      </c>
      <c r="G396" s="36">
        <f>G397</f>
        <v>77890</v>
      </c>
      <c r="H396" s="48"/>
    </row>
    <row r="397" spans="1:8" ht="38.25" customHeight="1" x14ac:dyDescent="0.2">
      <c r="A397" s="14" t="s">
        <v>343</v>
      </c>
      <c r="B397" s="18" t="s">
        <v>168</v>
      </c>
      <c r="C397" s="7" t="s">
        <v>91</v>
      </c>
      <c r="D397" s="7" t="s">
        <v>72</v>
      </c>
      <c r="E397" s="3" t="s">
        <v>338</v>
      </c>
      <c r="F397" s="3" t="s">
        <v>74</v>
      </c>
      <c r="G397" s="36">
        <f>G398</f>
        <v>77890</v>
      </c>
      <c r="H397" s="48"/>
    </row>
    <row r="398" spans="1:8" ht="28.5" customHeight="1" x14ac:dyDescent="0.2">
      <c r="A398" s="14" t="s">
        <v>75</v>
      </c>
      <c r="B398" s="18" t="s">
        <v>168</v>
      </c>
      <c r="C398" s="7" t="s">
        <v>91</v>
      </c>
      <c r="D398" s="7" t="s">
        <v>72</v>
      </c>
      <c r="E398" s="3" t="s">
        <v>338</v>
      </c>
      <c r="F398" s="3" t="s">
        <v>6</v>
      </c>
      <c r="G398" s="36">
        <v>77890</v>
      </c>
      <c r="H398" s="48"/>
    </row>
    <row r="399" spans="1:8" ht="40.5" customHeight="1" x14ac:dyDescent="0.2">
      <c r="A399" s="14" t="s">
        <v>238</v>
      </c>
      <c r="B399" s="18" t="s">
        <v>168</v>
      </c>
      <c r="C399" s="7" t="s">
        <v>91</v>
      </c>
      <c r="D399" s="7" t="s">
        <v>72</v>
      </c>
      <c r="E399" s="3" t="s">
        <v>203</v>
      </c>
      <c r="F399" s="3" t="s">
        <v>2</v>
      </c>
      <c r="G399" s="9">
        <f>G400</f>
        <v>467500</v>
      </c>
      <c r="H399" s="48"/>
    </row>
    <row r="400" spans="1:8" ht="27.75" customHeight="1" x14ac:dyDescent="0.2">
      <c r="A400" s="14" t="s">
        <v>343</v>
      </c>
      <c r="B400" s="18" t="s">
        <v>168</v>
      </c>
      <c r="C400" s="7" t="s">
        <v>91</v>
      </c>
      <c r="D400" s="7" t="s">
        <v>72</v>
      </c>
      <c r="E400" s="3" t="s">
        <v>259</v>
      </c>
      <c r="F400" s="3" t="s">
        <v>74</v>
      </c>
      <c r="G400" s="36">
        <f>G401</f>
        <v>467500</v>
      </c>
      <c r="H400" s="48"/>
    </row>
    <row r="401" spans="1:8" ht="30.75" customHeight="1" x14ac:dyDescent="0.2">
      <c r="A401" s="14" t="s">
        <v>75</v>
      </c>
      <c r="B401" s="18" t="s">
        <v>168</v>
      </c>
      <c r="C401" s="7" t="s">
        <v>91</v>
      </c>
      <c r="D401" s="7" t="s">
        <v>72</v>
      </c>
      <c r="E401" s="3" t="s">
        <v>259</v>
      </c>
      <c r="F401" s="3" t="s">
        <v>6</v>
      </c>
      <c r="G401" s="36">
        <v>467500</v>
      </c>
      <c r="H401" s="48"/>
    </row>
    <row r="402" spans="1:8" ht="30" customHeight="1" x14ac:dyDescent="0.2">
      <c r="A402" s="14" t="s">
        <v>128</v>
      </c>
      <c r="B402" s="18" t="s">
        <v>168</v>
      </c>
      <c r="C402" s="7" t="s">
        <v>91</v>
      </c>
      <c r="D402" s="7" t="s">
        <v>72</v>
      </c>
      <c r="E402" s="3" t="s">
        <v>129</v>
      </c>
      <c r="F402" s="3" t="s">
        <v>2</v>
      </c>
      <c r="G402" s="36">
        <f>G403</f>
        <v>103500</v>
      </c>
      <c r="H402" s="48"/>
    </row>
    <row r="403" spans="1:8" ht="48" customHeight="1" x14ac:dyDescent="0.2">
      <c r="A403" s="14" t="s">
        <v>238</v>
      </c>
      <c r="B403" s="18" t="s">
        <v>168</v>
      </c>
      <c r="C403" s="7" t="s">
        <v>91</v>
      </c>
      <c r="D403" s="7" t="s">
        <v>72</v>
      </c>
      <c r="E403" s="3" t="s">
        <v>274</v>
      </c>
      <c r="F403" s="3" t="s">
        <v>2</v>
      </c>
      <c r="G403" s="36">
        <f>G404</f>
        <v>103500</v>
      </c>
      <c r="H403" s="48"/>
    </row>
    <row r="404" spans="1:8" ht="35.25" customHeight="1" x14ac:dyDescent="0.2">
      <c r="A404" s="14" t="s">
        <v>105</v>
      </c>
      <c r="B404" s="18" t="s">
        <v>168</v>
      </c>
      <c r="C404" s="7" t="s">
        <v>91</v>
      </c>
      <c r="D404" s="7" t="s">
        <v>72</v>
      </c>
      <c r="E404" s="3" t="s">
        <v>274</v>
      </c>
      <c r="F404" s="3" t="s">
        <v>84</v>
      </c>
      <c r="G404" s="36">
        <f>G405</f>
        <v>103500</v>
      </c>
      <c r="H404" s="48"/>
    </row>
    <row r="405" spans="1:8" ht="18.75" customHeight="1" x14ac:dyDescent="0.2">
      <c r="A405" s="14" t="s">
        <v>43</v>
      </c>
      <c r="B405" s="18" t="s">
        <v>168</v>
      </c>
      <c r="C405" s="7" t="s">
        <v>91</v>
      </c>
      <c r="D405" s="7" t="s">
        <v>72</v>
      </c>
      <c r="E405" s="3" t="s">
        <v>274</v>
      </c>
      <c r="F405" s="3" t="s">
        <v>44</v>
      </c>
      <c r="G405" s="36">
        <v>103500</v>
      </c>
      <c r="H405" s="48"/>
    </row>
    <row r="406" spans="1:8" ht="31.5" customHeight="1" x14ac:dyDescent="0.2">
      <c r="A406" s="14" t="s">
        <v>150</v>
      </c>
      <c r="B406" s="18" t="s">
        <v>168</v>
      </c>
      <c r="C406" s="7" t="s">
        <v>91</v>
      </c>
      <c r="D406" s="7" t="s">
        <v>72</v>
      </c>
      <c r="E406" s="3" t="s">
        <v>151</v>
      </c>
      <c r="F406" s="3" t="s">
        <v>2</v>
      </c>
      <c r="G406" s="9">
        <f>G407+G414</f>
        <v>11236450</v>
      </c>
      <c r="H406" s="48"/>
    </row>
    <row r="407" spans="1:8" ht="25.5" x14ac:dyDescent="0.2">
      <c r="A407" s="14" t="s">
        <v>83</v>
      </c>
      <c r="B407" s="18" t="s">
        <v>168</v>
      </c>
      <c r="C407" s="7" t="s">
        <v>91</v>
      </c>
      <c r="D407" s="7" t="s">
        <v>72</v>
      </c>
      <c r="E407" s="3" t="s">
        <v>138</v>
      </c>
      <c r="F407" s="3" t="s">
        <v>2</v>
      </c>
      <c r="G407" s="9">
        <f>G408+G410+G412</f>
        <v>9928450</v>
      </c>
      <c r="H407" s="48"/>
    </row>
    <row r="408" spans="1:8" ht="72" customHeight="1" x14ac:dyDescent="0.2">
      <c r="A408" s="14" t="s">
        <v>188</v>
      </c>
      <c r="B408" s="18" t="s">
        <v>168</v>
      </c>
      <c r="C408" s="7" t="s">
        <v>91</v>
      </c>
      <c r="D408" s="7" t="s">
        <v>72</v>
      </c>
      <c r="E408" s="3" t="s">
        <v>138</v>
      </c>
      <c r="F408" s="3" t="s">
        <v>67</v>
      </c>
      <c r="G408" s="36">
        <f>G409</f>
        <v>9393100</v>
      </c>
      <c r="H408" s="48"/>
    </row>
    <row r="409" spans="1:8" x14ac:dyDescent="0.2">
      <c r="A409" s="14" t="s">
        <v>171</v>
      </c>
      <c r="B409" s="18" t="s">
        <v>168</v>
      </c>
      <c r="C409" s="7" t="s">
        <v>91</v>
      </c>
      <c r="D409" s="7" t="s">
        <v>72</v>
      </c>
      <c r="E409" s="3" t="s">
        <v>138</v>
      </c>
      <c r="F409" s="3" t="s">
        <v>17</v>
      </c>
      <c r="G409" s="36">
        <v>9393100</v>
      </c>
      <c r="H409" s="48"/>
    </row>
    <row r="410" spans="1:8" ht="35.25" customHeight="1" x14ac:dyDescent="0.2">
      <c r="A410" s="14" t="s">
        <v>343</v>
      </c>
      <c r="B410" s="18" t="s">
        <v>168</v>
      </c>
      <c r="C410" s="7" t="s">
        <v>91</v>
      </c>
      <c r="D410" s="7" t="s">
        <v>72</v>
      </c>
      <c r="E410" s="3" t="s">
        <v>138</v>
      </c>
      <c r="F410" s="3" t="s">
        <v>74</v>
      </c>
      <c r="G410" s="9">
        <f>G411</f>
        <v>469100</v>
      </c>
      <c r="H410" s="48"/>
    </row>
    <row r="411" spans="1:8" ht="37.5" customHeight="1" x14ac:dyDescent="0.2">
      <c r="A411" s="14" t="s">
        <v>75</v>
      </c>
      <c r="B411" s="18" t="s">
        <v>168</v>
      </c>
      <c r="C411" s="7" t="s">
        <v>91</v>
      </c>
      <c r="D411" s="7" t="s">
        <v>72</v>
      </c>
      <c r="E411" s="3" t="s">
        <v>138</v>
      </c>
      <c r="F411" s="3" t="s">
        <v>6</v>
      </c>
      <c r="G411" s="9">
        <v>469100</v>
      </c>
      <c r="H411" s="48"/>
    </row>
    <row r="412" spans="1:8" x14ac:dyDescent="0.2">
      <c r="A412" s="14" t="s">
        <v>77</v>
      </c>
      <c r="B412" s="18" t="s">
        <v>168</v>
      </c>
      <c r="C412" s="7" t="s">
        <v>91</v>
      </c>
      <c r="D412" s="7" t="s">
        <v>72</v>
      </c>
      <c r="E412" s="3" t="s">
        <v>138</v>
      </c>
      <c r="F412" s="3" t="s">
        <v>78</v>
      </c>
      <c r="G412" s="9">
        <f>G413</f>
        <v>66250</v>
      </c>
      <c r="H412" s="48"/>
    </row>
    <row r="413" spans="1:8" x14ac:dyDescent="0.2">
      <c r="A413" s="14" t="s">
        <v>9</v>
      </c>
      <c r="B413" s="18" t="s">
        <v>168</v>
      </c>
      <c r="C413" s="7" t="s">
        <v>91</v>
      </c>
      <c r="D413" s="7" t="s">
        <v>72</v>
      </c>
      <c r="E413" s="3" t="s">
        <v>138</v>
      </c>
      <c r="F413" s="3" t="s">
        <v>10</v>
      </c>
      <c r="G413" s="9">
        <v>66250</v>
      </c>
      <c r="H413" s="48"/>
    </row>
    <row r="414" spans="1:8" ht="19.5" customHeight="1" x14ac:dyDescent="0.2">
      <c r="A414" s="14" t="s">
        <v>163</v>
      </c>
      <c r="B414" s="18" t="s">
        <v>168</v>
      </c>
      <c r="C414" s="7" t="s">
        <v>91</v>
      </c>
      <c r="D414" s="7" t="s">
        <v>72</v>
      </c>
      <c r="E414" s="3" t="s">
        <v>164</v>
      </c>
      <c r="F414" s="3" t="s">
        <v>2</v>
      </c>
      <c r="G414" s="9">
        <f>G415</f>
        <v>1308000</v>
      </c>
      <c r="H414" s="48"/>
    </row>
    <row r="415" spans="1:8" ht="25.5" x14ac:dyDescent="0.2">
      <c r="A415" s="6" t="s">
        <v>105</v>
      </c>
      <c r="B415" s="18" t="s">
        <v>168</v>
      </c>
      <c r="C415" s="7" t="s">
        <v>91</v>
      </c>
      <c r="D415" s="7" t="s">
        <v>72</v>
      </c>
      <c r="E415" s="3" t="s">
        <v>164</v>
      </c>
      <c r="F415" s="3" t="s">
        <v>84</v>
      </c>
      <c r="G415" s="9">
        <f>G416</f>
        <v>1308000</v>
      </c>
      <c r="H415" s="48"/>
    </row>
    <row r="416" spans="1:8" x14ac:dyDescent="0.2">
      <c r="A416" s="6" t="s">
        <v>85</v>
      </c>
      <c r="B416" s="18" t="s">
        <v>168</v>
      </c>
      <c r="C416" s="7" t="s">
        <v>91</v>
      </c>
      <c r="D416" s="7" t="s">
        <v>72</v>
      </c>
      <c r="E416" s="3" t="s">
        <v>164</v>
      </c>
      <c r="F416" s="3" t="s">
        <v>86</v>
      </c>
      <c r="G416" s="9">
        <v>1308000</v>
      </c>
      <c r="H416" s="48"/>
    </row>
    <row r="417" spans="1:8" ht="30.75" customHeight="1" x14ac:dyDescent="0.2">
      <c r="A417" s="57" t="s">
        <v>280</v>
      </c>
      <c r="B417" s="18" t="s">
        <v>169</v>
      </c>
      <c r="C417" s="7" t="s">
        <v>60</v>
      </c>
      <c r="D417" s="7" t="s">
        <v>60</v>
      </c>
      <c r="E417" s="7" t="s">
        <v>61</v>
      </c>
      <c r="F417" s="7" t="s">
        <v>2</v>
      </c>
      <c r="G417" s="12">
        <f>G422</f>
        <v>6248500</v>
      </c>
    </row>
    <row r="418" spans="1:8" ht="17.25" customHeight="1" x14ac:dyDescent="0.2">
      <c r="A418" s="13" t="s">
        <v>1</v>
      </c>
      <c r="B418" s="31" t="s">
        <v>169</v>
      </c>
      <c r="C418" s="30" t="s">
        <v>59</v>
      </c>
      <c r="D418" s="30" t="s">
        <v>60</v>
      </c>
      <c r="E418" s="30" t="s">
        <v>61</v>
      </c>
      <c r="F418" s="30" t="s">
        <v>2</v>
      </c>
      <c r="G418" s="12">
        <f>G419</f>
        <v>6248500</v>
      </c>
    </row>
    <row r="419" spans="1:8" ht="38.25" x14ac:dyDescent="0.2">
      <c r="A419" s="14" t="s">
        <v>8</v>
      </c>
      <c r="B419" s="18" t="s">
        <v>169</v>
      </c>
      <c r="C419" s="7" t="s">
        <v>59</v>
      </c>
      <c r="D419" s="7" t="s">
        <v>76</v>
      </c>
      <c r="E419" s="7" t="s">
        <v>61</v>
      </c>
      <c r="F419" s="7" t="s">
        <v>2</v>
      </c>
      <c r="G419" s="9">
        <f t="shared" ref="G419:G420" si="19">G420</f>
        <v>6248500</v>
      </c>
    </row>
    <row r="420" spans="1:8" ht="37.5" customHeight="1" x14ac:dyDescent="0.2">
      <c r="A420" s="29" t="s">
        <v>4</v>
      </c>
      <c r="B420" s="18" t="s">
        <v>169</v>
      </c>
      <c r="C420" s="7" t="s">
        <v>59</v>
      </c>
      <c r="D420" s="7" t="s">
        <v>76</v>
      </c>
      <c r="E420" s="7" t="s">
        <v>63</v>
      </c>
      <c r="F420" s="7" t="s">
        <v>2</v>
      </c>
      <c r="G420" s="9">
        <f t="shared" si="19"/>
        <v>6248500</v>
      </c>
    </row>
    <row r="421" spans="1:8" ht="25.5" x14ac:dyDescent="0.2">
      <c r="A421" s="16" t="s">
        <v>64</v>
      </c>
      <c r="B421" s="18" t="s">
        <v>169</v>
      </c>
      <c r="C421" s="7" t="s">
        <v>59</v>
      </c>
      <c r="D421" s="7" t="s">
        <v>76</v>
      </c>
      <c r="E421" s="7" t="s">
        <v>65</v>
      </c>
      <c r="F421" s="7" t="s">
        <v>2</v>
      </c>
      <c r="G421" s="9">
        <f>G422</f>
        <v>6248500</v>
      </c>
    </row>
    <row r="422" spans="1:8" ht="38.25" x14ac:dyDescent="0.2">
      <c r="A422" s="15" t="s">
        <v>284</v>
      </c>
      <c r="B422" s="18" t="s">
        <v>169</v>
      </c>
      <c r="C422" s="7" t="s">
        <v>59</v>
      </c>
      <c r="D422" s="7" t="s">
        <v>76</v>
      </c>
      <c r="E422" s="7" t="s">
        <v>71</v>
      </c>
      <c r="F422" s="3" t="s">
        <v>2</v>
      </c>
      <c r="G422" s="9">
        <f>G423+G425+G427</f>
        <v>6248500</v>
      </c>
    </row>
    <row r="423" spans="1:8" ht="63.75" x14ac:dyDescent="0.2">
      <c r="A423" s="14" t="s">
        <v>188</v>
      </c>
      <c r="B423" s="18" t="s">
        <v>169</v>
      </c>
      <c r="C423" s="7" t="s">
        <v>59</v>
      </c>
      <c r="D423" s="7" t="s">
        <v>76</v>
      </c>
      <c r="E423" s="7" t="s">
        <v>71</v>
      </c>
      <c r="F423" s="3" t="s">
        <v>67</v>
      </c>
      <c r="G423" s="36">
        <f>G424</f>
        <v>6227000</v>
      </c>
    </row>
    <row r="424" spans="1:8" ht="30" customHeight="1" x14ac:dyDescent="0.2">
      <c r="A424" s="14" t="s">
        <v>189</v>
      </c>
      <c r="B424" s="18" t="s">
        <v>169</v>
      </c>
      <c r="C424" s="7" t="s">
        <v>59</v>
      </c>
      <c r="D424" s="7" t="s">
        <v>76</v>
      </c>
      <c r="E424" s="7" t="s">
        <v>71</v>
      </c>
      <c r="F424" s="3" t="s">
        <v>5</v>
      </c>
      <c r="G424" s="36">
        <v>6227000</v>
      </c>
      <c r="H424" s="48"/>
    </row>
    <row r="425" spans="1:8" ht="37.5" customHeight="1" x14ac:dyDescent="0.2">
      <c r="A425" s="14" t="s">
        <v>343</v>
      </c>
      <c r="B425" s="18" t="s">
        <v>169</v>
      </c>
      <c r="C425" s="7" t="s">
        <v>59</v>
      </c>
      <c r="D425" s="7" t="s">
        <v>76</v>
      </c>
      <c r="E425" s="7" t="s">
        <v>71</v>
      </c>
      <c r="F425" s="3" t="s">
        <v>74</v>
      </c>
      <c r="G425" s="9">
        <f>G426</f>
        <v>20000</v>
      </c>
      <c r="H425" s="48"/>
    </row>
    <row r="426" spans="1:8" ht="25.5" x14ac:dyDescent="0.2">
      <c r="A426" s="14" t="s">
        <v>75</v>
      </c>
      <c r="B426" s="18" t="s">
        <v>169</v>
      </c>
      <c r="C426" s="7" t="s">
        <v>59</v>
      </c>
      <c r="D426" s="7" t="s">
        <v>76</v>
      </c>
      <c r="E426" s="7" t="s">
        <v>71</v>
      </c>
      <c r="F426" s="3" t="s">
        <v>6</v>
      </c>
      <c r="G426" s="9">
        <v>20000</v>
      </c>
      <c r="H426" s="48"/>
    </row>
    <row r="427" spans="1:8" x14ac:dyDescent="0.2">
      <c r="A427" s="14" t="s">
        <v>77</v>
      </c>
      <c r="B427" s="18" t="s">
        <v>169</v>
      </c>
      <c r="C427" s="7" t="s">
        <v>59</v>
      </c>
      <c r="D427" s="7" t="s">
        <v>76</v>
      </c>
      <c r="E427" s="7" t="s">
        <v>71</v>
      </c>
      <c r="F427" s="3" t="s">
        <v>78</v>
      </c>
      <c r="G427" s="9">
        <f>G428</f>
        <v>1500</v>
      </c>
      <c r="H427" s="48"/>
    </row>
    <row r="428" spans="1:8" x14ac:dyDescent="0.2">
      <c r="A428" s="14" t="s">
        <v>9</v>
      </c>
      <c r="B428" s="18" t="s">
        <v>169</v>
      </c>
      <c r="C428" s="7" t="s">
        <v>59</v>
      </c>
      <c r="D428" s="7" t="s">
        <v>76</v>
      </c>
      <c r="E428" s="7" t="s">
        <v>71</v>
      </c>
      <c r="F428" s="3" t="s">
        <v>10</v>
      </c>
      <c r="G428" s="9">
        <v>1500</v>
      </c>
      <c r="H428" s="48"/>
    </row>
    <row r="429" spans="1:8" x14ac:dyDescent="0.2">
      <c r="A429" s="75" t="s">
        <v>278</v>
      </c>
      <c r="B429" s="76"/>
      <c r="C429" s="77"/>
      <c r="D429" s="77"/>
      <c r="E429" s="77"/>
      <c r="F429" s="78"/>
      <c r="G429" s="79">
        <f>G417+G351+G267+G14</f>
        <v>808176148.22000003</v>
      </c>
    </row>
    <row r="431" spans="1:8" ht="33" customHeight="1" x14ac:dyDescent="0.2">
      <c r="G431" s="56"/>
    </row>
    <row r="432" spans="1:8" ht="31.5" customHeight="1" x14ac:dyDescent="0.2">
      <c r="G432" s="56"/>
    </row>
    <row r="435" ht="32.25" customHeight="1" x14ac:dyDescent="0.2"/>
    <row r="441" ht="29.25" customHeight="1" x14ac:dyDescent="0.2"/>
    <row r="448" ht="27" customHeight="1" x14ac:dyDescent="0.2"/>
    <row r="456" ht="16.5" customHeight="1" x14ac:dyDescent="0.2"/>
    <row r="457" ht="39" customHeight="1" x14ac:dyDescent="0.2"/>
    <row r="459" ht="29.25" customHeight="1" x14ac:dyDescent="0.2"/>
    <row r="461" ht="15" customHeight="1" x14ac:dyDescent="0.2"/>
    <row r="463" ht="27.75" customHeight="1" x14ac:dyDescent="0.2"/>
  </sheetData>
  <autoFilter ref="A12:J418" xr:uid="{00000000-0009-0000-0000-000000000000}"/>
  <mergeCells count="5">
    <mergeCell ref="A9:G9"/>
    <mergeCell ref="A10:G10"/>
    <mergeCell ref="E4:G4"/>
    <mergeCell ref="E5:G5"/>
    <mergeCell ref="E6:G6"/>
  </mergeCells>
  <pageMargins left="0.70866141732283472" right="0.70866141732283472" top="0.74803149606299213" bottom="0.74803149606299213" header="0.31496062992125984" footer="0.31496062992125984"/>
  <pageSetup paperSize="9" scale="79" fitToHeight="31" orientation="portrait" verticalDpi="0" r:id="rId1"/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 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205</dc:creator>
  <cp:lastModifiedBy>208-1</cp:lastModifiedBy>
  <cp:lastPrinted>2020-11-27T04:51:33Z</cp:lastPrinted>
  <dcterms:created xsi:type="dcterms:W3CDTF">2019-06-18T02:48:46Z</dcterms:created>
  <dcterms:modified xsi:type="dcterms:W3CDTF">2020-12-15T08:00:43Z</dcterms:modified>
</cp:coreProperties>
</file>